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user\Documents\01_SKICLUB\01_IBS-SC\SAO\"/>
    </mc:Choice>
  </mc:AlternateContent>
  <xr:revisionPtr revIDLastSave="0" documentId="8_{0508819B-0410-41AD-88AC-190FA34B012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基本情報" sheetId="1" r:id="rId1"/>
    <sheet name="AL_3月6日_クラブ対抗" sheetId="4" r:id="rId2"/>
  </sheets>
  <definedNames>
    <definedName name="_xlnm.Print_Area" localSheetId="1">AL_3月6日_クラブ対抗!$A$1:$U$38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0" i="1" l="1"/>
  <c r="H3" i="4" s="1"/>
  <c r="Z7" i="4"/>
  <c r="H19" i="1"/>
  <c r="W35" i="4"/>
  <c r="V35" i="4"/>
  <c r="U35" i="4"/>
  <c r="P35" i="4"/>
  <c r="K35" i="4"/>
  <c r="J35" i="4"/>
  <c r="I35" i="4"/>
  <c r="D35" i="4"/>
  <c r="W34" i="4"/>
  <c r="V34" i="4"/>
  <c r="U34" i="4"/>
  <c r="P34" i="4"/>
  <c r="K34" i="4"/>
  <c r="J34" i="4"/>
  <c r="I34" i="4"/>
  <c r="D34" i="4"/>
  <c r="W33" i="4"/>
  <c r="V33" i="4"/>
  <c r="U33" i="4"/>
  <c r="P33" i="4"/>
  <c r="K33" i="4"/>
  <c r="J33" i="4"/>
  <c r="I33" i="4"/>
  <c r="D33" i="4"/>
  <c r="W32" i="4"/>
  <c r="V32" i="4"/>
  <c r="U32" i="4"/>
  <c r="P32" i="4"/>
  <c r="K32" i="4"/>
  <c r="J32" i="4"/>
  <c r="I32" i="4"/>
  <c r="D32" i="4"/>
  <c r="W31" i="4"/>
  <c r="V31" i="4"/>
  <c r="U31" i="4"/>
  <c r="P31" i="4"/>
  <c r="K31" i="4"/>
  <c r="J31" i="4"/>
  <c r="I31" i="4"/>
  <c r="D31" i="4"/>
  <c r="W30" i="4"/>
  <c r="V30" i="4"/>
  <c r="U30" i="4"/>
  <c r="P30" i="4"/>
  <c r="K30" i="4"/>
  <c r="J30" i="4"/>
  <c r="I30" i="4"/>
  <c r="D30" i="4"/>
  <c r="W29" i="4"/>
  <c r="V29" i="4"/>
  <c r="U29" i="4"/>
  <c r="P29" i="4"/>
  <c r="K29" i="4"/>
  <c r="J29" i="4"/>
  <c r="I29" i="4"/>
  <c r="D29" i="4"/>
  <c r="W28" i="4"/>
  <c r="V28" i="4"/>
  <c r="U28" i="4"/>
  <c r="P28" i="4"/>
  <c r="K28" i="4"/>
  <c r="J28" i="4"/>
  <c r="I28" i="4"/>
  <c r="D28" i="4"/>
  <c r="W27" i="4"/>
  <c r="V27" i="4"/>
  <c r="U27" i="4"/>
  <c r="P27" i="4"/>
  <c r="K27" i="4"/>
  <c r="J27" i="4"/>
  <c r="I27" i="4"/>
  <c r="D27" i="4"/>
  <c r="W26" i="4"/>
  <c r="V26" i="4"/>
  <c r="U26" i="4"/>
  <c r="P26" i="4"/>
  <c r="K26" i="4"/>
  <c r="J26" i="4"/>
  <c r="I26" i="4"/>
  <c r="D26" i="4"/>
  <c r="W25" i="4"/>
  <c r="V25" i="4"/>
  <c r="U25" i="4"/>
  <c r="P25" i="4"/>
  <c r="K25" i="4"/>
  <c r="J25" i="4"/>
  <c r="I25" i="4"/>
  <c r="D25" i="4"/>
  <c r="W24" i="4"/>
  <c r="V24" i="4"/>
  <c r="U24" i="4"/>
  <c r="P24" i="4"/>
  <c r="K24" i="4"/>
  <c r="J24" i="4"/>
  <c r="I24" i="4"/>
  <c r="D24" i="4"/>
  <c r="W23" i="4"/>
  <c r="V23" i="4"/>
  <c r="U23" i="4"/>
  <c r="P23" i="4"/>
  <c r="K23" i="4"/>
  <c r="J23" i="4"/>
  <c r="I23" i="4"/>
  <c r="D23" i="4"/>
  <c r="W22" i="4"/>
  <c r="V22" i="4"/>
  <c r="U22" i="4"/>
  <c r="P22" i="4"/>
  <c r="K22" i="4"/>
  <c r="J22" i="4"/>
  <c r="D22" i="4" s="1"/>
  <c r="I22" i="4"/>
  <c r="W21" i="4"/>
  <c r="V21" i="4"/>
  <c r="U21" i="4"/>
  <c r="P21" i="4"/>
  <c r="K21" i="4"/>
  <c r="J21" i="4"/>
  <c r="D21" i="4" s="1"/>
  <c r="I21" i="4"/>
  <c r="AD20" i="4"/>
  <c r="Z20" i="4"/>
  <c r="W20" i="4"/>
  <c r="V20" i="4"/>
  <c r="U20" i="4"/>
  <c r="P20" i="4"/>
  <c r="K20" i="4"/>
  <c r="I20" i="4" s="1"/>
  <c r="J20" i="4"/>
  <c r="D20" i="4" s="1"/>
  <c r="Z19" i="4"/>
  <c r="W19" i="4"/>
  <c r="V19" i="4"/>
  <c r="U19" i="4"/>
  <c r="P19" i="4"/>
  <c r="K19" i="4"/>
  <c r="I19" i="4" s="1"/>
  <c r="J19" i="4"/>
  <c r="D19" i="4"/>
  <c r="Z18" i="4"/>
  <c r="W18" i="4"/>
  <c r="V18" i="4"/>
  <c r="U18" i="4"/>
  <c r="P18" i="4"/>
  <c r="K18" i="4"/>
  <c r="J18" i="4"/>
  <c r="D18" i="4" s="1"/>
  <c r="I18" i="4"/>
  <c r="Z17" i="4"/>
  <c r="W17" i="4"/>
  <c r="V17" i="4"/>
  <c r="U17" i="4"/>
  <c r="P17" i="4"/>
  <c r="K17" i="4"/>
  <c r="J17" i="4"/>
  <c r="D17" i="4" s="1"/>
  <c r="I17" i="4"/>
  <c r="Z16" i="4"/>
  <c r="W16" i="4"/>
  <c r="V16" i="4"/>
  <c r="U16" i="4"/>
  <c r="P16" i="4"/>
  <c r="K16" i="4"/>
  <c r="I16" i="4" s="1"/>
  <c r="J16" i="4"/>
  <c r="D16" i="4" s="1"/>
  <c r="Z15" i="4"/>
  <c r="W15" i="4"/>
  <c r="V15" i="4"/>
  <c r="U15" i="4"/>
  <c r="P15" i="4"/>
  <c r="K15" i="4"/>
  <c r="I15" i="4" s="1"/>
  <c r="J15" i="4"/>
  <c r="D15" i="4"/>
  <c r="Z14" i="4"/>
  <c r="W14" i="4"/>
  <c r="V14" i="4"/>
  <c r="U14" i="4"/>
  <c r="P14" i="4"/>
  <c r="K14" i="4"/>
  <c r="J14" i="4"/>
  <c r="D14" i="4" s="1"/>
  <c r="I14" i="4"/>
  <c r="Z13" i="4"/>
  <c r="W13" i="4"/>
  <c r="V13" i="4"/>
  <c r="U13" i="4"/>
  <c r="P13" i="4"/>
  <c r="K13" i="4"/>
  <c r="J13" i="4"/>
  <c r="D13" i="4" s="1"/>
  <c r="I13" i="4"/>
  <c r="Z12" i="4"/>
  <c r="W12" i="4"/>
  <c r="V12" i="4"/>
  <c r="U12" i="4"/>
  <c r="P12" i="4"/>
  <c r="K12" i="4"/>
  <c r="I12" i="4" s="1"/>
  <c r="J12" i="4"/>
  <c r="D12" i="4" s="1"/>
  <c r="Z11" i="4"/>
  <c r="W11" i="4"/>
  <c r="V11" i="4"/>
  <c r="U11" i="4"/>
  <c r="P11" i="4"/>
  <c r="K11" i="4"/>
  <c r="I11" i="4" s="1"/>
  <c r="J11" i="4"/>
  <c r="D11" i="4"/>
  <c r="Z10" i="4"/>
  <c r="W10" i="4"/>
  <c r="V10" i="4"/>
  <c r="U10" i="4"/>
  <c r="P10" i="4"/>
  <c r="K10" i="4"/>
  <c r="J10" i="4"/>
  <c r="D10" i="4" s="1"/>
  <c r="I10" i="4"/>
  <c r="Z9" i="4"/>
  <c r="W9" i="4"/>
  <c r="V9" i="4"/>
  <c r="U9" i="4"/>
  <c r="P9" i="4"/>
  <c r="K9" i="4"/>
  <c r="J9" i="4"/>
  <c r="D9" i="4" s="1"/>
  <c r="I9" i="4"/>
  <c r="Z8" i="4"/>
  <c r="W8" i="4"/>
  <c r="V8" i="4"/>
  <c r="U8" i="4"/>
  <c r="P8" i="4"/>
  <c r="K8" i="4"/>
  <c r="I8" i="4" s="1"/>
  <c r="J8" i="4"/>
  <c r="D8" i="4" s="1"/>
  <c r="W7" i="4"/>
  <c r="V7" i="4"/>
  <c r="U7" i="4"/>
  <c r="P7" i="4"/>
  <c r="K7" i="4"/>
  <c r="I7" i="4" s="1"/>
  <c r="J7" i="4"/>
  <c r="D7" i="4" s="1"/>
  <c r="W6" i="4"/>
  <c r="U6" i="4" s="1"/>
  <c r="V6" i="4"/>
  <c r="P6" i="4" s="1"/>
  <c r="AF3" i="4"/>
  <c r="K6" i="4" s="1"/>
  <c r="O3" i="4"/>
  <c r="S2" i="4"/>
  <c r="O2" i="4"/>
  <c r="C1" i="4"/>
  <c r="B17" i="1"/>
  <c r="A17" i="1"/>
  <c r="A1" i="1"/>
  <c r="I6" i="4" l="1"/>
  <c r="I36" i="4" s="1"/>
  <c r="D17" i="1" s="1"/>
  <c r="T3" i="4"/>
  <c r="J6" i="4"/>
  <c r="D6" i="4" s="1"/>
  <c r="U37" i="4"/>
  <c r="E18" i="1" s="1"/>
  <c r="U36" i="4"/>
  <c r="D18" i="1" s="1"/>
  <c r="I37" i="4" l="1"/>
  <c r="E17" i="1" s="1"/>
  <c r="E19" i="1" s="1"/>
  <c r="I19" i="1"/>
  <c r="D19" i="1"/>
  <c r="H22" i="1" l="1"/>
</calcChain>
</file>

<file path=xl/sharedStrings.xml><?xml version="1.0" encoding="utf-8"?>
<sst xmlns="http://schemas.openxmlformats.org/spreadsheetml/2006/main" count="123" uniqueCount="86">
  <si>
    <t>クラブ名</t>
  </si>
  <si>
    <t>代表者名</t>
  </si>
  <si>
    <t>代表者
電話番号</t>
  </si>
  <si>
    <t>メール
アドレス</t>
  </si>
  <si>
    <t>返金口座</t>
  </si>
  <si>
    <t>銀行名</t>
  </si>
  <si>
    <t>年齢起算日</t>
  </si>
  <si>
    <t>支店名</t>
  </si>
  <si>
    <t>科目</t>
  </si>
  <si>
    <t>口座番号</t>
  </si>
  <si>
    <t>口座名</t>
  </si>
  <si>
    <t>内訳</t>
  </si>
  <si>
    <t>＜エントリーシートに記入していただいた内容を自動で反映します＞</t>
  </si>
  <si>
    <t>アルペン</t>
  </si>
  <si>
    <t>クロスカントリー</t>
  </si>
  <si>
    <t>大会名</t>
  </si>
  <si>
    <t>人数</t>
  </si>
  <si>
    <t>参加費小計</t>
  </si>
  <si>
    <t>男</t>
  </si>
  <si>
    <t>女</t>
  </si>
  <si>
    <t>計</t>
  </si>
  <si>
    <t>振込金額合計</t>
  </si>
  <si>
    <t>競技日</t>
  </si>
  <si>
    <t>種目</t>
  </si>
  <si>
    <t>ＧＳ</t>
  </si>
  <si>
    <t>性別</t>
  </si>
  <si>
    <t>年齢起算日：</t>
  </si>
  <si>
    <t>（最年少、最年長は「年齢」）</t>
  </si>
  <si>
    <t>選手名</t>
  </si>
  <si>
    <t>ｸﾗﾌﾞ内</t>
  </si>
  <si>
    <t>生年月日(西暦)</t>
  </si>
  <si>
    <t>傷害保険</t>
  </si>
  <si>
    <t>年齢</t>
  </si>
  <si>
    <t>男子</t>
  </si>
  <si>
    <t>女子</t>
  </si>
  <si>
    <t>ﾗﾝｷﾝｸﾞ</t>
  </si>
  <si>
    <t>(yyyy/mm/dd)</t>
  </si>
  <si>
    <t>会社</t>
  </si>
  <si>
    <t>No.</t>
  </si>
  <si>
    <t>最年少</t>
  </si>
  <si>
    <t>最年長</t>
  </si>
  <si>
    <t>部名</t>
  </si>
  <si>
    <t>参加料</t>
  </si>
  <si>
    <t>小計</t>
  </si>
  <si>
    <t>参加料年齢起算日</t>
  </si>
  <si>
    <t>部別用</t>
  </si>
  <si>
    <t>参加料用</t>
  </si>
  <si>
    <r>
      <t xml:space="preserve">会員番号
</t>
    </r>
    <r>
      <rPr>
        <sz val="8"/>
        <color rgb="FF000000"/>
        <rFont val="ＭＳ Ｐゴシック"/>
        <family val="3"/>
        <charset val="128"/>
      </rPr>
      <t>ない場合は
「無し」</t>
    </r>
  </si>
  <si>
    <r>
      <t xml:space="preserve">部別
</t>
    </r>
    <r>
      <rPr>
        <sz val="9"/>
        <color rgb="FF000000"/>
        <rFont val="ＭＳ Ｐゴシック"/>
        <family val="3"/>
        <charset val="128"/>
      </rPr>
      <t>(自動入力)</t>
    </r>
  </si>
  <si>
    <r>
      <t xml:space="preserve">参加料
</t>
    </r>
    <r>
      <rPr>
        <sz val="9"/>
        <color rgb="FF000000"/>
        <rFont val="ＭＳ Ｐゴシック"/>
        <family val="3"/>
        <charset val="128"/>
      </rPr>
      <t>(自動入力)</t>
    </r>
  </si>
  <si>
    <t>＜薄黄色のセルにのみ入力してください＞</t>
    <rPh sb="1" eb="4">
      <t>ウスキイロ</t>
    </rPh>
    <rPh sb="10" eb="12">
      <t>ニュウリョク</t>
    </rPh>
    <phoneticPr fontId="1"/>
  </si>
  <si>
    <t>小学生男子</t>
    <rPh sb="0" eb="3">
      <t>ショウガクセイ</t>
    </rPh>
    <rPh sb="3" eb="5">
      <t>ダンシ</t>
    </rPh>
    <phoneticPr fontId="1"/>
  </si>
  <si>
    <t>ジュニア男子</t>
    <rPh sb="4" eb="6">
      <t>ダンシ</t>
    </rPh>
    <phoneticPr fontId="1"/>
  </si>
  <si>
    <t>少年男子</t>
    <rPh sb="0" eb="2">
      <t>ショウネン</t>
    </rPh>
    <rPh sb="2" eb="4">
      <t>ダンシ</t>
    </rPh>
    <phoneticPr fontId="1"/>
  </si>
  <si>
    <t>成年男子１部</t>
    <rPh sb="0" eb="4">
      <t>セイネンダンシ</t>
    </rPh>
    <rPh sb="5" eb="6">
      <t>ブ</t>
    </rPh>
    <phoneticPr fontId="1"/>
  </si>
  <si>
    <t>成年男子２部</t>
    <rPh sb="0" eb="4">
      <t>セイネンダンシ</t>
    </rPh>
    <rPh sb="5" eb="6">
      <t>ブ</t>
    </rPh>
    <phoneticPr fontId="1"/>
  </si>
  <si>
    <t>成年男子３部</t>
    <rPh sb="0" eb="4">
      <t>セイネンダンシ</t>
    </rPh>
    <rPh sb="5" eb="6">
      <t>ブ</t>
    </rPh>
    <phoneticPr fontId="1"/>
  </si>
  <si>
    <t>成年男子４部</t>
    <rPh sb="0" eb="4">
      <t>セイネンダンシ</t>
    </rPh>
    <rPh sb="5" eb="6">
      <t>ブ</t>
    </rPh>
    <phoneticPr fontId="1"/>
  </si>
  <si>
    <t>成年男子５部</t>
    <rPh sb="0" eb="4">
      <t>セイネンダンシ</t>
    </rPh>
    <rPh sb="5" eb="6">
      <t>ブ</t>
    </rPh>
    <phoneticPr fontId="1"/>
  </si>
  <si>
    <t>成年男子６部</t>
    <rPh sb="0" eb="4">
      <t>セイネンダンシ</t>
    </rPh>
    <rPh sb="5" eb="6">
      <t>ブ</t>
    </rPh>
    <phoneticPr fontId="1"/>
  </si>
  <si>
    <t>成年男子７部</t>
    <rPh sb="0" eb="4">
      <t>セイネンダンシ</t>
    </rPh>
    <rPh sb="5" eb="6">
      <t>ブ</t>
    </rPh>
    <phoneticPr fontId="1"/>
  </si>
  <si>
    <t>成年男子８部</t>
    <rPh sb="0" eb="4">
      <t>セイネンダンシ</t>
    </rPh>
    <rPh sb="5" eb="6">
      <t>ブ</t>
    </rPh>
    <phoneticPr fontId="1"/>
  </si>
  <si>
    <t>成年男子９部</t>
    <rPh sb="0" eb="4">
      <t>セイネンダンシ</t>
    </rPh>
    <rPh sb="5" eb="6">
      <t>ブ</t>
    </rPh>
    <phoneticPr fontId="1"/>
  </si>
  <si>
    <t>成年男子１０部</t>
    <rPh sb="0" eb="4">
      <t>セイネンダンシ</t>
    </rPh>
    <rPh sb="6" eb="7">
      <t>ブ</t>
    </rPh>
    <phoneticPr fontId="1"/>
  </si>
  <si>
    <t>成年男子１１部</t>
    <rPh sb="0" eb="4">
      <t>セイネンダンシ</t>
    </rPh>
    <rPh sb="6" eb="7">
      <t>ブ</t>
    </rPh>
    <phoneticPr fontId="1"/>
  </si>
  <si>
    <t>小学生女子</t>
    <rPh sb="0" eb="3">
      <t>ショウガクセイ</t>
    </rPh>
    <phoneticPr fontId="1"/>
  </si>
  <si>
    <t>ジュニア女子</t>
    <phoneticPr fontId="1"/>
  </si>
  <si>
    <t>少年女子</t>
    <rPh sb="0" eb="2">
      <t>ショウネン</t>
    </rPh>
    <phoneticPr fontId="1"/>
  </si>
  <si>
    <t>成年女子１部</t>
    <rPh sb="5" eb="6">
      <t>ブ</t>
    </rPh>
    <phoneticPr fontId="1"/>
  </si>
  <si>
    <t>成年女子２部</t>
    <rPh sb="5" eb="6">
      <t>ブ</t>
    </rPh>
    <phoneticPr fontId="1"/>
  </si>
  <si>
    <t>成年女子３部</t>
    <rPh sb="5" eb="6">
      <t>ブ</t>
    </rPh>
    <phoneticPr fontId="1"/>
  </si>
  <si>
    <t>成年女子４部</t>
    <rPh sb="5" eb="6">
      <t>ブ</t>
    </rPh>
    <phoneticPr fontId="1"/>
  </si>
  <si>
    <t>成年女子５部</t>
    <rPh sb="5" eb="6">
      <t>ブ</t>
    </rPh>
    <phoneticPr fontId="1"/>
  </si>
  <si>
    <t>成年女子６部</t>
    <rPh sb="5" eb="6">
      <t>ブ</t>
    </rPh>
    <phoneticPr fontId="1"/>
  </si>
  <si>
    <t>成年女子７部</t>
    <rPh sb="5" eb="6">
      <t>ブ</t>
    </rPh>
    <phoneticPr fontId="1"/>
  </si>
  <si>
    <t>成年女子８部</t>
    <rPh sb="5" eb="6">
      <t>ブ</t>
    </rPh>
    <phoneticPr fontId="1"/>
  </si>
  <si>
    <t>成年女子９部</t>
    <rPh sb="5" eb="6">
      <t>ブ</t>
    </rPh>
    <phoneticPr fontId="1"/>
  </si>
  <si>
    <t>成年女子１０部</t>
    <rPh sb="6" eb="7">
      <t>ブ</t>
    </rPh>
    <phoneticPr fontId="1"/>
  </si>
  <si>
    <t>成年女子１１部</t>
    <rPh sb="6" eb="7">
      <t>ブ</t>
    </rPh>
    <phoneticPr fontId="1"/>
  </si>
  <si>
    <t>第54回大阪府クラブ対抗スキー大会</t>
    <rPh sb="10" eb="12">
      <t>タイコウ</t>
    </rPh>
    <phoneticPr fontId="1"/>
  </si>
  <si>
    <t>リレー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</si>
  <si>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</si>
  <si>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</si>
  <si>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参加</t>
    <rPh sb="0" eb="2">
      <t>サンカ</t>
    </rPh>
    <phoneticPr fontId="1"/>
  </si>
  <si>
    <t>※リレーに参加する場合、薄黄色のセルにエントリーするチーム数を入力してください。</t>
    <rPh sb="5" eb="7">
      <t>サンカ</t>
    </rPh>
    <rPh sb="9" eb="11">
      <t>バアイ</t>
    </rPh>
    <rPh sb="12" eb="15">
      <t>ウスキイロ</t>
    </rPh>
    <rPh sb="29" eb="30">
      <t>スウ</t>
    </rPh>
    <rPh sb="31" eb="33">
      <t>ニュウリョク</t>
    </rPh>
    <phoneticPr fontId="1"/>
  </si>
  <si>
    <t>　各クラブ男子３チームまで、女子２チームまで</t>
    <rPh sb="1" eb="2">
      <t>カク</t>
    </rPh>
    <rPh sb="5" eb="7">
      <t>ダンシ</t>
    </rPh>
    <rPh sb="14" eb="16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</si>
</sst>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0"/>
    <numFmt numFmtId="177" formatCode="yyyy/m/d\ \(aaa\)"/>
    <numFmt numFmtId="178" formatCode="#,###;[Red]\-#,##0"/>
    <numFmt numFmtId="179" formatCode="#"/>
  </numFmts>
  <fonts count="12">
    <font>
      <sz val="11"/>
      <color rgb="FF000000"/>
      <name val="游ゴシック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sz val="22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7CAAC"/>
        <bgColor rgb="FFF7CAAC"/>
      </patternFill>
    </fill>
    <fill>
      <patternFill patternType="solid">
        <fgColor rgb="FFD8D8D8"/>
        <bgColor rgb="FFD8D8D8"/>
      </patternFill>
    </fill>
    <fill>
      <patternFill patternType="solid">
        <fgColor rgb="FFFFFFCC"/>
        <bgColor indexed="64"/>
      </patternFill>
    </fill>
  </fills>
  <borders count="8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14" fontId="2" fillId="0" borderId="17" xfId="0" applyNumberFormat="1" applyFont="1" applyBorder="1" applyAlignment="1" applyProtection="1">
      <alignment vertical="center"/>
    </xf>
    <xf numFmtId="0" fontId="2" fillId="0" borderId="13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176" fontId="2" fillId="5" borderId="22" xfId="0" applyNumberFormat="1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 shrinkToFit="1"/>
      <protection locked="0"/>
    </xf>
    <xf numFmtId="176" fontId="2" fillId="5" borderId="17" xfId="0" applyNumberFormat="1" applyFont="1" applyFill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 shrinkToFit="1"/>
      <protection locked="0"/>
    </xf>
    <xf numFmtId="176" fontId="2" fillId="5" borderId="65" xfId="0" applyNumberFormat="1" applyFont="1" applyFill="1" applyBorder="1" applyAlignment="1" applyProtection="1">
      <alignment horizontal="center" vertical="center"/>
      <protection locked="0"/>
    </xf>
    <xf numFmtId="0" fontId="2" fillId="5" borderId="65" xfId="0" applyFont="1" applyFill="1" applyBorder="1" applyAlignment="1" applyProtection="1">
      <alignment horizontal="center" vertical="center" shrinkToFit="1"/>
      <protection locked="0"/>
    </xf>
    <xf numFmtId="38" fontId="2" fillId="5" borderId="22" xfId="0" applyNumberFormat="1" applyFont="1" applyFill="1" applyBorder="1" applyAlignment="1" applyProtection="1">
      <alignment vertical="center"/>
      <protection locked="0"/>
    </xf>
    <xf numFmtId="14" fontId="2" fillId="5" borderId="22" xfId="0" applyNumberFormat="1" applyFont="1" applyFill="1" applyBorder="1" applyAlignment="1" applyProtection="1">
      <alignment horizontal="center" vertical="center" shrinkToFit="1"/>
      <protection locked="0"/>
    </xf>
    <xf numFmtId="0" fontId="2" fillId="5" borderId="22" xfId="0" applyFont="1" applyFill="1" applyBorder="1" applyAlignment="1" applyProtection="1">
      <alignment vertical="center"/>
      <protection locked="0"/>
    </xf>
    <xf numFmtId="38" fontId="2" fillId="5" borderId="17" xfId="0" applyNumberFormat="1" applyFont="1" applyFill="1" applyBorder="1" applyAlignment="1" applyProtection="1">
      <alignment vertical="center"/>
      <protection locked="0"/>
    </xf>
    <xf numFmtId="14" fontId="2" fillId="5" borderId="17" xfId="0" applyNumberFormat="1" applyFont="1" applyFill="1" applyBorder="1" applyAlignment="1" applyProtection="1">
      <alignment horizontal="center" vertical="center" shrinkToFit="1"/>
      <protection locked="0"/>
    </xf>
    <xf numFmtId="0" fontId="2" fillId="5" borderId="17" xfId="0" applyFont="1" applyFill="1" applyBorder="1" applyAlignment="1" applyProtection="1">
      <alignment vertical="center"/>
      <protection locked="0"/>
    </xf>
    <xf numFmtId="38" fontId="2" fillId="5" borderId="65" xfId="0" applyNumberFormat="1" applyFont="1" applyFill="1" applyBorder="1" applyAlignment="1" applyProtection="1">
      <alignment vertical="center"/>
      <protection locked="0"/>
    </xf>
    <xf numFmtId="0" fontId="2" fillId="5" borderId="65" xfId="0" applyFont="1" applyFill="1" applyBorder="1" applyAlignment="1" applyProtection="1">
      <alignment vertical="center"/>
      <protection locked="0"/>
    </xf>
    <xf numFmtId="176" fontId="2" fillId="5" borderId="22" xfId="0" applyNumberFormat="1" applyFont="1" applyFill="1" applyBorder="1" applyAlignment="1" applyProtection="1">
      <alignment vertical="center"/>
      <protection locked="0"/>
    </xf>
    <xf numFmtId="176" fontId="2" fillId="5" borderId="17" xfId="0" applyNumberFormat="1" applyFont="1" applyFill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7" fillId="0" borderId="49" xfId="0" applyFont="1" applyBorder="1" applyAlignment="1" applyProtection="1">
      <alignment horizontal="center" vertical="center"/>
    </xf>
    <xf numFmtId="178" fontId="9" fillId="0" borderId="50" xfId="0" applyNumberFormat="1" applyFont="1" applyBorder="1" applyAlignment="1" applyProtection="1">
      <alignment horizontal="center" vertical="center"/>
    </xf>
    <xf numFmtId="178" fontId="2" fillId="0" borderId="51" xfId="0" applyNumberFormat="1" applyFont="1" applyBorder="1" applyAlignment="1" applyProtection="1">
      <alignment vertical="center"/>
    </xf>
    <xf numFmtId="177" fontId="2" fillId="0" borderId="69" xfId="0" applyNumberFormat="1" applyFont="1" applyBorder="1" applyAlignment="1" applyProtection="1">
      <alignment horizontal="center" wrapText="1"/>
    </xf>
    <xf numFmtId="0" fontId="7" fillId="0" borderId="71" xfId="0" applyFont="1" applyBorder="1" applyAlignment="1" applyProtection="1">
      <alignment horizontal="center" vertical="center"/>
    </xf>
    <xf numFmtId="178" fontId="9" fillId="0" borderId="72" xfId="0" applyNumberFormat="1" applyFont="1" applyBorder="1" applyAlignment="1" applyProtection="1">
      <alignment horizontal="center" vertical="center"/>
    </xf>
    <xf numFmtId="0" fontId="2" fillId="0" borderId="73" xfId="0" applyFont="1" applyBorder="1" applyAlignment="1" applyProtection="1">
      <alignment horizontal="center" vertical="top" wrapText="1"/>
    </xf>
    <xf numFmtId="0" fontId="7" fillId="0" borderId="75" xfId="0" applyFont="1" applyBorder="1" applyAlignment="1" applyProtection="1">
      <alignment horizontal="center" vertical="center"/>
    </xf>
    <xf numFmtId="178" fontId="9" fillId="0" borderId="76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31" xfId="0" applyFont="1" applyBorder="1" applyAlignment="1" applyProtection="1">
      <alignment vertical="center"/>
    </xf>
    <xf numFmtId="38" fontId="2" fillId="0" borderId="0" xfId="0" applyNumberFormat="1" applyFont="1" applyAlignment="1" applyProtection="1">
      <alignment vertical="center"/>
    </xf>
    <xf numFmtId="0" fontId="2" fillId="0" borderId="37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left" vertical="center" shrinkToFit="1"/>
    </xf>
    <xf numFmtId="0" fontId="2" fillId="0" borderId="0" xfId="0" applyFont="1" applyAlignment="1" applyProtection="1">
      <alignment horizontal="left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left" vertical="center" shrinkToFit="1"/>
    </xf>
    <xf numFmtId="0" fontId="2" fillId="0" borderId="19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right" vertical="center"/>
    </xf>
    <xf numFmtId="14" fontId="4" fillId="0" borderId="42" xfId="0" applyNumberFormat="1" applyFont="1" applyBorder="1" applyAlignment="1" applyProtection="1">
      <alignment horizontal="left" vertical="center"/>
    </xf>
    <xf numFmtId="49" fontId="2" fillId="0" borderId="43" xfId="0" applyNumberFormat="1" applyFont="1" applyBorder="1" applyAlignment="1" applyProtection="1">
      <alignment horizontal="right" vertical="center"/>
    </xf>
    <xf numFmtId="0" fontId="2" fillId="0" borderId="42" xfId="0" applyFont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4" borderId="66" xfId="0" applyFont="1" applyFill="1" applyBorder="1" applyAlignment="1" applyProtection="1">
      <alignment vertical="center"/>
    </xf>
    <xf numFmtId="14" fontId="2" fillId="4" borderId="67" xfId="0" applyNumberFormat="1" applyFont="1" applyFill="1" applyBorder="1" applyAlignment="1" applyProtection="1">
      <alignment vertical="center"/>
    </xf>
    <xf numFmtId="0" fontId="2" fillId="0" borderId="44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vertical="center"/>
    </xf>
    <xf numFmtId="0" fontId="2" fillId="0" borderId="47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38" fontId="2" fillId="0" borderId="48" xfId="0" applyNumberFormat="1" applyFont="1" applyBorder="1" applyAlignment="1" applyProtection="1">
      <alignment vertical="center"/>
    </xf>
    <xf numFmtId="38" fontId="2" fillId="0" borderId="8" xfId="0" applyNumberFormat="1" applyFont="1" applyBorder="1" applyAlignment="1" applyProtection="1">
      <alignment vertical="center"/>
    </xf>
    <xf numFmtId="0" fontId="2" fillId="0" borderId="50" xfId="0" applyFont="1" applyBorder="1" applyAlignment="1" applyProtection="1">
      <alignment horizontal="center" vertical="center"/>
    </xf>
    <xf numFmtId="0" fontId="2" fillId="0" borderId="52" xfId="0" applyFont="1" applyBorder="1" applyAlignment="1" applyProtection="1">
      <alignment vertical="center"/>
    </xf>
    <xf numFmtId="0" fontId="2" fillId="0" borderId="53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/>
    </xf>
    <xf numFmtId="38" fontId="2" fillId="0" borderId="55" xfId="0" applyNumberFormat="1" applyFont="1" applyBorder="1" applyAlignment="1" applyProtection="1">
      <alignment horizontal="center" vertical="center"/>
    </xf>
    <xf numFmtId="38" fontId="2" fillId="0" borderId="56" xfId="0" applyNumberFormat="1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horizontal="center" vertical="center" shrinkToFit="1"/>
    </xf>
    <xf numFmtId="38" fontId="2" fillId="0" borderId="24" xfId="0" applyNumberFormat="1" applyFont="1" applyBorder="1" applyAlignment="1" applyProtection="1">
      <alignment vertical="center"/>
    </xf>
    <xf numFmtId="0" fontId="2" fillId="0" borderId="57" xfId="0" applyFont="1" applyBorder="1" applyAlignment="1" applyProtection="1">
      <alignment vertical="center"/>
    </xf>
    <xf numFmtId="0" fontId="2" fillId="0" borderId="38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38" fontId="2" fillId="0" borderId="58" xfId="0" applyNumberFormat="1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horizontal="center" vertical="center" shrinkToFit="1"/>
    </xf>
    <xf numFmtId="0" fontId="2" fillId="0" borderId="59" xfId="0" applyFont="1" applyBorder="1" applyAlignment="1" applyProtection="1">
      <alignment vertical="center"/>
    </xf>
    <xf numFmtId="0" fontId="2" fillId="4" borderId="60" xfId="0" applyFont="1" applyFill="1" applyBorder="1" applyAlignment="1" applyProtection="1">
      <alignment vertical="center"/>
    </xf>
    <xf numFmtId="38" fontId="2" fillId="0" borderId="61" xfId="0" applyNumberFormat="1" applyFont="1" applyBorder="1" applyAlignment="1" applyProtection="1">
      <alignment vertical="center"/>
    </xf>
    <xf numFmtId="38" fontId="2" fillId="0" borderId="26" xfId="0" applyNumberFormat="1" applyFont="1" applyBorder="1" applyAlignment="1" applyProtection="1">
      <alignment vertical="center"/>
    </xf>
    <xf numFmtId="0" fontId="2" fillId="0" borderId="62" xfId="0" applyFont="1" applyBorder="1" applyAlignment="1" applyProtection="1">
      <alignment vertical="center"/>
    </xf>
    <xf numFmtId="0" fontId="2" fillId="4" borderId="63" xfId="0" applyFont="1" applyFill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38" fontId="2" fillId="0" borderId="64" xfId="0" applyNumberFormat="1" applyFont="1" applyBorder="1" applyAlignment="1" applyProtection="1">
      <alignment vertical="center"/>
    </xf>
    <xf numFmtId="38" fontId="2" fillId="0" borderId="21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65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42" xfId="0" applyFont="1" applyBorder="1" applyAlignment="1" applyProtection="1">
      <alignment vertical="center"/>
    </xf>
    <xf numFmtId="0" fontId="2" fillId="0" borderId="43" xfId="0" applyFont="1" applyBorder="1" applyAlignment="1" applyProtection="1">
      <alignment vertical="center"/>
    </xf>
    <xf numFmtId="0" fontId="2" fillId="0" borderId="31" xfId="0" applyFont="1" applyBorder="1" applyAlignment="1" applyProtection="1">
      <alignment horizontal="right" vertical="center"/>
    </xf>
    <xf numFmtId="38" fontId="2" fillId="0" borderId="36" xfId="0" applyNumberFormat="1" applyFont="1" applyBorder="1" applyAlignment="1" applyProtection="1">
      <alignment vertical="center"/>
    </xf>
    <xf numFmtId="38" fontId="2" fillId="0" borderId="32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horizontal="left" vertical="top" shrinkToFit="1"/>
    </xf>
    <xf numFmtId="0" fontId="2" fillId="0" borderId="0" xfId="0" applyFont="1" applyAlignment="1" applyProtection="1">
      <alignment vertical="center"/>
    </xf>
    <xf numFmtId="0" fontId="11" fillId="5" borderId="3" xfId="0" applyFont="1" applyFill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vertical="center"/>
    </xf>
    <xf numFmtId="0" fontId="2" fillId="5" borderId="6" xfId="0" applyFont="1" applyFill="1" applyBorder="1" applyAlignment="1" applyProtection="1">
      <alignment horizontal="center" vertical="center" shrinkToFit="1"/>
      <protection locked="0"/>
    </xf>
    <xf numFmtId="0" fontId="3" fillId="5" borderId="7" xfId="0" applyFont="1" applyFill="1" applyBorder="1" applyAlignment="1" applyProtection="1">
      <alignment vertical="center"/>
      <protection locked="0"/>
    </xf>
    <xf numFmtId="0" fontId="3" fillId="5" borderId="8" xfId="0" applyFont="1" applyFill="1" applyBorder="1" applyAlignment="1" applyProtection="1">
      <alignment vertical="center"/>
      <protection locked="0"/>
    </xf>
    <xf numFmtId="0" fontId="7" fillId="5" borderId="2" xfId="0" applyFont="1" applyFill="1" applyBorder="1" applyAlignment="1" applyProtection="1">
      <alignment horizontal="center" vertical="center" shrinkToFit="1"/>
      <protection locked="0"/>
    </xf>
    <xf numFmtId="0" fontId="3" fillId="5" borderId="3" xfId="0" applyFont="1" applyFill="1" applyBorder="1" applyAlignment="1" applyProtection="1">
      <alignment vertical="center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7" fillId="5" borderId="6" xfId="0" applyFont="1" applyFill="1" applyBorder="1" applyAlignment="1" applyProtection="1">
      <alignment horizontal="center" vertical="center" shrinkToFit="1"/>
      <protection locked="0"/>
    </xf>
    <xf numFmtId="0" fontId="7" fillId="5" borderId="10" xfId="0" applyFont="1" applyFill="1" applyBorder="1" applyAlignment="1" applyProtection="1">
      <alignment horizontal="center" vertical="center" shrinkToFit="1"/>
      <protection locked="0"/>
    </xf>
    <xf numFmtId="0" fontId="3" fillId="5" borderId="11" xfId="0" applyFont="1" applyFill="1" applyBorder="1" applyAlignment="1" applyProtection="1">
      <alignment vertical="center"/>
      <protection locked="0"/>
    </xf>
    <xf numFmtId="0" fontId="3" fillId="5" borderId="12" xfId="0" applyFont="1" applyFill="1" applyBorder="1" applyAlignment="1" applyProtection="1">
      <alignment vertical="center"/>
      <protection locked="0"/>
    </xf>
    <xf numFmtId="49" fontId="2" fillId="5" borderId="14" xfId="0" applyNumberFormat="1" applyFont="1" applyFill="1" applyBorder="1" applyAlignment="1" applyProtection="1">
      <alignment horizontal="center" vertical="center" shrinkToFit="1"/>
      <protection locked="0"/>
    </xf>
    <xf numFmtId="0" fontId="3" fillId="5" borderId="15" xfId="0" applyFont="1" applyFill="1" applyBorder="1" applyAlignment="1" applyProtection="1">
      <alignment vertical="center"/>
      <protection locked="0"/>
    </xf>
    <xf numFmtId="0" fontId="3" fillId="5" borderId="16" xfId="0" applyFont="1" applyFill="1" applyBorder="1" applyAlignment="1" applyProtection="1">
      <alignment vertical="center"/>
      <protection locked="0"/>
    </xf>
    <xf numFmtId="0" fontId="2" fillId="5" borderId="10" xfId="0" applyFont="1" applyFill="1" applyBorder="1" applyAlignment="1" applyProtection="1">
      <alignment horizontal="center" vertical="center" shrinkToFit="1"/>
      <protection locked="0"/>
    </xf>
    <xf numFmtId="176" fontId="2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2" fillId="5" borderId="14" xfId="0" applyFont="1" applyFill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38" fontId="10" fillId="0" borderId="10" xfId="0" applyNumberFormat="1" applyFont="1" applyBorder="1" applyAlignment="1" applyProtection="1">
      <alignment horizontal="center" vertical="center" shrinkToFit="1"/>
    </xf>
    <xf numFmtId="0" fontId="3" fillId="0" borderId="33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left" vertical="center" wrapText="1"/>
    </xf>
    <xf numFmtId="0" fontId="3" fillId="0" borderId="74" xfId="0" applyFont="1" applyBorder="1" applyAlignment="1" applyProtection="1">
      <alignment horizontal="left" vertical="center"/>
    </xf>
    <xf numFmtId="0" fontId="2" fillId="0" borderId="45" xfId="0" applyFont="1" applyBorder="1" applyAlignment="1" applyProtection="1">
      <alignment horizontal="center" vertical="center" wrapText="1"/>
    </xf>
    <xf numFmtId="0" fontId="3" fillId="0" borderId="51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vertical="center"/>
    </xf>
    <xf numFmtId="0" fontId="2" fillId="0" borderId="44" xfId="0" applyFont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vertical="center"/>
    </xf>
    <xf numFmtId="0" fontId="2" fillId="0" borderId="44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left" vertical="center" shrinkToFit="1"/>
    </xf>
    <xf numFmtId="179" fontId="2" fillId="0" borderId="34" xfId="0" applyNumberFormat="1" applyFont="1" applyBorder="1" applyAlignment="1" applyProtection="1">
      <alignment vertical="center" shrinkToFit="1"/>
    </xf>
    <xf numFmtId="0" fontId="3" fillId="0" borderId="35" xfId="0" applyFont="1" applyBorder="1" applyAlignment="1" applyProtection="1">
      <alignment vertical="center"/>
    </xf>
    <xf numFmtId="0" fontId="3" fillId="0" borderId="36" xfId="0" applyFont="1" applyBorder="1" applyAlignment="1" applyProtection="1">
      <alignment vertical="center"/>
    </xf>
    <xf numFmtId="179" fontId="2" fillId="0" borderId="7" xfId="0" applyNumberFormat="1" applyFont="1" applyBorder="1" applyAlignment="1" applyProtection="1">
      <alignment horizontal="left" vertical="center" shrinkToFit="1"/>
    </xf>
    <xf numFmtId="177" fontId="2" fillId="0" borderId="23" xfId="0" applyNumberFormat="1" applyFont="1" applyBorder="1" applyAlignment="1" applyProtection="1">
      <alignment horizontal="center" vertical="center" shrinkToFit="1"/>
    </xf>
    <xf numFmtId="0" fontId="3" fillId="0" borderId="38" xfId="0" applyFont="1" applyBorder="1" applyAlignment="1" applyProtection="1">
      <alignment vertical="center"/>
    </xf>
    <xf numFmtId="177" fontId="2" fillId="0" borderId="6" xfId="0" applyNumberFormat="1" applyFont="1" applyBorder="1" applyAlignment="1" applyProtection="1">
      <alignment horizontal="center" vertical="center" shrinkToFit="1"/>
    </xf>
    <xf numFmtId="178" fontId="2" fillId="0" borderId="72" xfId="0" applyNumberFormat="1" applyFont="1" applyBorder="1" applyAlignment="1" applyProtection="1">
      <alignment vertical="center"/>
    </xf>
    <xf numFmtId="178" fontId="2" fillId="0" borderId="77" xfId="0" applyNumberFormat="1" applyFont="1" applyBorder="1" applyAlignment="1" applyProtection="1">
      <alignment vertical="center"/>
    </xf>
    <xf numFmtId="0" fontId="2" fillId="0" borderId="78" xfId="0" applyFont="1" applyBorder="1" applyAlignment="1" applyProtection="1">
      <alignment horizontal="center" vertical="center"/>
    </xf>
    <xf numFmtId="0" fontId="7" fillId="0" borderId="79" xfId="0" applyFont="1" applyBorder="1" applyAlignment="1" applyProtection="1">
      <alignment horizontal="center" vertical="center"/>
    </xf>
    <xf numFmtId="178" fontId="9" fillId="5" borderId="79" xfId="0" applyNumberFormat="1" applyFont="1" applyFill="1" applyBorder="1" applyAlignment="1" applyProtection="1">
      <alignment horizontal="center" vertical="center"/>
      <protection locked="0"/>
    </xf>
    <xf numFmtId="178" fontId="2" fillId="0" borderId="80" xfId="0" applyNumberFormat="1" applyFont="1" applyBorder="1" applyAlignment="1" applyProtection="1">
      <alignment vertical="center"/>
    </xf>
    <xf numFmtId="0" fontId="2" fillId="0" borderId="81" xfId="0" applyFont="1" applyBorder="1" applyAlignment="1" applyProtection="1">
      <alignment horizontal="center" vertical="center"/>
    </xf>
    <xf numFmtId="0" fontId="7" fillId="0" borderId="82" xfId="0" applyFont="1" applyBorder="1" applyAlignment="1" applyProtection="1">
      <alignment horizontal="center" vertical="center"/>
    </xf>
    <xf numFmtId="178" fontId="9" fillId="5" borderId="82" xfId="0" applyNumberFormat="1" applyFont="1" applyFill="1" applyBorder="1" applyAlignment="1" applyProtection="1">
      <alignment horizontal="center" vertical="center"/>
      <protection locked="0"/>
    </xf>
    <xf numFmtId="178" fontId="2" fillId="0" borderId="83" xfId="0" applyNumberFormat="1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9E2F3"/>
    <pageSetUpPr fitToPage="1"/>
  </sheetPr>
  <dimension ref="A1:I22"/>
  <sheetViews>
    <sheetView tabSelected="1" workbookViewId="0">
      <selection activeCell="F3" sqref="F3"/>
    </sheetView>
  </sheetViews>
  <sheetFormatPr defaultColWidth="12.625" defaultRowHeight="21" customHeight="1"/>
  <cols>
    <col min="1" max="1" width="14.75" style="41" bestFit="1" customWidth="1"/>
    <col min="2" max="2" width="44.75" style="41" customWidth="1"/>
    <col min="3" max="3" width="4.25" style="41" bestFit="1" customWidth="1"/>
    <col min="4" max="4" width="5.25" style="41" bestFit="1" customWidth="1"/>
    <col min="5" max="5" width="11" style="41" bestFit="1" customWidth="1"/>
    <col min="6" max="6" width="41.875" style="41" bestFit="1" customWidth="1"/>
    <col min="7" max="7" width="4.25" style="41" bestFit="1" customWidth="1"/>
    <col min="8" max="8" width="9.125" style="41" bestFit="1" customWidth="1"/>
    <col min="9" max="9" width="11.625" style="41" bestFit="1" customWidth="1"/>
    <col min="10" max="11" width="7.625" style="41" customWidth="1"/>
    <col min="12" max="16384" width="12.625" style="41"/>
  </cols>
  <sheetData>
    <row r="1" spans="1:9" ht="21" customHeight="1">
      <c r="A1" s="103" t="str">
        <f>YEAR(I9)&amp;"-"&amp;YEAR(I9)+1&amp;"シーズン　大阪府スキー連盟主催大会エントリーフォーム"</f>
        <v>2021-2022シーズン　大阪府スキー連盟主催大会エントリーフォーム</v>
      </c>
      <c r="B1" s="104"/>
      <c r="C1" s="104"/>
      <c r="D1" s="104"/>
      <c r="E1" s="104"/>
      <c r="F1" s="104"/>
      <c r="G1" s="104"/>
      <c r="H1" s="104"/>
      <c r="I1" s="104"/>
    </row>
    <row r="2" spans="1:9" ht="33.75" customHeight="1">
      <c r="A2" s="1" t="s">
        <v>0</v>
      </c>
      <c r="B2" s="111"/>
      <c r="C2" s="112"/>
      <c r="D2" s="113"/>
    </row>
    <row r="3" spans="1:9" ht="33.75" customHeight="1">
      <c r="A3" s="3" t="s">
        <v>1</v>
      </c>
      <c r="B3" s="114"/>
      <c r="C3" s="109"/>
      <c r="D3" s="110"/>
    </row>
    <row r="4" spans="1:9" ht="33.75" customHeight="1">
      <c r="A4" s="4" t="s">
        <v>2</v>
      </c>
      <c r="B4" s="115"/>
      <c r="C4" s="116"/>
      <c r="D4" s="117"/>
      <c r="F4" s="5"/>
      <c r="G4" s="5"/>
    </row>
    <row r="5" spans="1:9" ht="33.75" customHeight="1" thickBot="1">
      <c r="A5" s="6" t="s">
        <v>3</v>
      </c>
      <c r="B5" s="118"/>
      <c r="C5" s="119"/>
      <c r="D5" s="120"/>
      <c r="E5" s="5"/>
      <c r="F5" s="5"/>
      <c r="G5" s="5"/>
    </row>
    <row r="6" spans="1:9" ht="21" customHeight="1">
      <c r="B6" s="105" t="s">
        <v>50</v>
      </c>
      <c r="C6" s="105"/>
      <c r="D6" s="105"/>
      <c r="E6" s="5"/>
      <c r="F6" s="5"/>
      <c r="G6" s="5"/>
    </row>
    <row r="7" spans="1:9" ht="21" customHeight="1" thickBot="1">
      <c r="A7" s="41" t="s">
        <v>4</v>
      </c>
    </row>
    <row r="8" spans="1:9" ht="21" customHeight="1">
      <c r="A8" s="3" t="s">
        <v>5</v>
      </c>
      <c r="B8" s="108"/>
      <c r="C8" s="109"/>
      <c r="D8" s="110"/>
      <c r="I8" s="2" t="s">
        <v>6</v>
      </c>
    </row>
    <row r="9" spans="1:9" ht="21" customHeight="1">
      <c r="A9" s="7" t="s">
        <v>7</v>
      </c>
      <c r="B9" s="121"/>
      <c r="C9" s="116"/>
      <c r="D9" s="117"/>
      <c r="I9" s="8">
        <v>44287</v>
      </c>
    </row>
    <row r="10" spans="1:9" ht="21" customHeight="1">
      <c r="A10" s="7" t="s">
        <v>8</v>
      </c>
      <c r="B10" s="121"/>
      <c r="C10" s="116"/>
      <c r="D10" s="117"/>
      <c r="I10" s="8">
        <f>I9</f>
        <v>44287</v>
      </c>
    </row>
    <row r="11" spans="1:9" ht="21" customHeight="1">
      <c r="A11" s="7" t="s">
        <v>9</v>
      </c>
      <c r="B11" s="122"/>
      <c r="C11" s="116"/>
      <c r="D11" s="117"/>
    </row>
    <row r="12" spans="1:9" ht="21" customHeight="1">
      <c r="A12" s="9" t="s">
        <v>10</v>
      </c>
      <c r="B12" s="123"/>
      <c r="C12" s="119"/>
      <c r="D12" s="120"/>
    </row>
    <row r="14" spans="1:9" ht="21" customHeight="1">
      <c r="A14" s="10" t="s">
        <v>11</v>
      </c>
      <c r="B14" s="11" t="s">
        <v>12</v>
      </c>
      <c r="C14" s="10"/>
      <c r="D14" s="10"/>
      <c r="E14" s="10"/>
    </row>
    <row r="15" spans="1:9" ht="21" customHeight="1">
      <c r="A15" s="106"/>
      <c r="B15" s="124" t="s">
        <v>13</v>
      </c>
      <c r="C15" s="125"/>
      <c r="D15" s="125"/>
      <c r="E15" s="126"/>
      <c r="F15" s="124" t="s">
        <v>14</v>
      </c>
      <c r="G15" s="125"/>
      <c r="H15" s="125"/>
      <c r="I15" s="126"/>
    </row>
    <row r="16" spans="1:9" ht="21" customHeight="1" thickBot="1">
      <c r="A16" s="107"/>
      <c r="B16" s="28" t="s">
        <v>15</v>
      </c>
      <c r="C16" s="29"/>
      <c r="D16" s="30" t="s">
        <v>16</v>
      </c>
      <c r="E16" s="31" t="s">
        <v>17</v>
      </c>
      <c r="F16" s="28" t="s">
        <v>15</v>
      </c>
      <c r="G16" s="29"/>
      <c r="H16" s="30" t="s">
        <v>83</v>
      </c>
      <c r="I16" s="31" t="s">
        <v>17</v>
      </c>
    </row>
    <row r="17" spans="1:9" ht="21" customHeight="1">
      <c r="A17" s="35">
        <f>AL_3月6日_クラブ対抗!C2</f>
        <v>44626</v>
      </c>
      <c r="B17" s="130" t="str">
        <f>AL_3月6日_クラブ対抗!G2</f>
        <v>第54回大阪府クラブ対抗スキー大会</v>
      </c>
      <c r="C17" s="36" t="s">
        <v>18</v>
      </c>
      <c r="D17" s="37">
        <f>AL_3月6日_クラブ対抗!I36</f>
        <v>0</v>
      </c>
      <c r="E17" s="151">
        <f>AL_3月6日_クラブ対抗!I37</f>
        <v>0</v>
      </c>
      <c r="F17" s="153" t="s">
        <v>80</v>
      </c>
      <c r="G17" s="154" t="s">
        <v>81</v>
      </c>
      <c r="H17" s="155"/>
      <c r="I17" s="156">
        <f>IF(H17&lt;4,H17*6000,"")</f>
        <v>0</v>
      </c>
    </row>
    <row r="18" spans="1:9" ht="21" customHeight="1" thickBot="1">
      <c r="A18" s="38"/>
      <c r="B18" s="131"/>
      <c r="C18" s="39" t="s">
        <v>19</v>
      </c>
      <c r="D18" s="40">
        <f>AL_3月6日_クラブ対抗!U36</f>
        <v>0</v>
      </c>
      <c r="E18" s="152">
        <f>AL_3月6日_クラブ対抗!U37</f>
        <v>0</v>
      </c>
      <c r="F18" s="157"/>
      <c r="G18" s="158" t="s">
        <v>82</v>
      </c>
      <c r="H18" s="159"/>
      <c r="I18" s="160">
        <f>IF(H18&lt;3,H18*5000,"")</f>
        <v>0</v>
      </c>
    </row>
    <row r="19" spans="1:9" ht="21" customHeight="1" thickBot="1">
      <c r="C19" s="32" t="s">
        <v>20</v>
      </c>
      <c r="D19" s="33">
        <f>SUM(D17:D18)</f>
        <v>0</v>
      </c>
      <c r="E19" s="34">
        <f>SUM(E17:E18)</f>
        <v>0</v>
      </c>
      <c r="G19" s="32" t="s">
        <v>20</v>
      </c>
      <c r="H19" s="33">
        <f>SUM(H17:H18)</f>
        <v>0</v>
      </c>
      <c r="I19" s="34">
        <f>SUM(I17:I18)</f>
        <v>0</v>
      </c>
    </row>
    <row r="20" spans="1:9" ht="21" customHeight="1">
      <c r="F20" s="41" t="s">
        <v>84</v>
      </c>
    </row>
    <row r="21" spans="1:9" ht="21" customHeight="1">
      <c r="F21" s="41" t="s">
        <v>85</v>
      </c>
    </row>
    <row r="22" spans="1:9" ht="25.5">
      <c r="F22" s="129" t="s">
        <v>21</v>
      </c>
      <c r="G22" s="128"/>
      <c r="H22" s="127">
        <f>E19+I19</f>
        <v>0</v>
      </c>
      <c r="I22" s="128"/>
    </row>
  </sheetData>
  <sheetProtection algorithmName="SHA-512" hashValue="oaCl9Ip6H1pucNnq29+6qO9gRinB8UyQlyhW8PAWV9AHbhsaR6Mkh3ghe8clOo0e0lQX2qgvfVpd3UPzFW1eUQ==" saltValue="AIHO/uUxYaWKewIFAqwkLA==" spinCount="100000" sheet="1" objects="1" scenarios="1"/>
  <mergeCells count="18">
    <mergeCell ref="H22:I22"/>
    <mergeCell ref="F22:G22"/>
    <mergeCell ref="F17:F18"/>
    <mergeCell ref="B17:B18"/>
    <mergeCell ref="A1:I1"/>
    <mergeCell ref="B6:D6"/>
    <mergeCell ref="A15:A16"/>
    <mergeCell ref="B8:D8"/>
    <mergeCell ref="B2:D2"/>
    <mergeCell ref="B3:D3"/>
    <mergeCell ref="B4:D4"/>
    <mergeCell ref="B5:D5"/>
    <mergeCell ref="B9:D9"/>
    <mergeCell ref="B10:D10"/>
    <mergeCell ref="B11:D11"/>
    <mergeCell ref="B12:D12"/>
    <mergeCell ref="F15:I15"/>
    <mergeCell ref="B15:E15"/>
  </mergeCells>
  <phoneticPr fontId="1"/>
  <dataValidations disablePrompts="1" count="1">
    <dataValidation type="list" allowBlank="1" showInputMessage="1" prompt="その他の場合 - 種別がその他の場合は手入力" sqref="B10" xr:uid="{00000000-0002-0000-0000-000000000000}">
      <formula1>"普通,当座"</formula1>
    </dataValidation>
  </dataValidations>
  <printOptions horizontalCentered="1"/>
  <pageMargins left="0.70866141732283472" right="0.70866141732283472" top="0.74803149606299213" bottom="0.7480314960629921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66"/>
    <pageSetUpPr fitToPage="1"/>
  </sheetPr>
  <dimension ref="A1:AG100"/>
  <sheetViews>
    <sheetView zoomScaleNormal="100" workbookViewId="0">
      <pane xSplit="1" ySplit="5" topLeftCell="B6" activePane="bottomRight" state="frozen"/>
      <selection activeCell="B23" sqref="B23:B24"/>
      <selection pane="topRight" activeCell="B23" sqref="B23:B24"/>
      <selection pane="bottomLeft" activeCell="B23" sqref="B23:B24"/>
      <selection pane="bottomRight" activeCell="P6" sqref="P6"/>
    </sheetView>
  </sheetViews>
  <sheetFormatPr defaultColWidth="12.625" defaultRowHeight="15" customHeight="1"/>
  <cols>
    <col min="1" max="1" width="2.75" style="41" customWidth="1"/>
    <col min="2" max="2" width="9" style="41" bestFit="1" customWidth="1"/>
    <col min="3" max="3" width="12.375" style="41" customWidth="1"/>
    <col min="4" max="4" width="8.5" style="41" bestFit="1" customWidth="1"/>
    <col min="5" max="5" width="7.75" style="41" customWidth="1"/>
    <col min="6" max="6" width="14.375" style="41" bestFit="1" customWidth="1"/>
    <col min="7" max="7" width="12.625" style="41" customWidth="1"/>
    <col min="8" max="8" width="12.875" style="41" customWidth="1"/>
    <col min="9" max="9" width="8.5" style="41" bestFit="1" customWidth="1"/>
    <col min="10" max="10" width="7.125" style="41" hidden="1" customWidth="1"/>
    <col min="11" max="11" width="9" style="41" hidden="1" customWidth="1"/>
    <col min="12" max="12" width="0.875" style="41" customWidth="1"/>
    <col min="13" max="13" width="3.5" style="41" bestFit="1" customWidth="1"/>
    <col min="14" max="14" width="9" style="41" bestFit="1" customWidth="1"/>
    <col min="15" max="15" width="12" style="41" customWidth="1"/>
    <col min="16" max="16" width="8.5" style="41" bestFit="1" customWidth="1"/>
    <col min="17" max="17" width="8.25" style="41" customWidth="1"/>
    <col min="18" max="18" width="14.375" style="41" bestFit="1" customWidth="1"/>
    <col min="19" max="19" width="12.5" style="41" customWidth="1"/>
    <col min="20" max="20" width="12.25" style="41" customWidth="1"/>
    <col min="21" max="21" width="8.5" style="41" bestFit="1" customWidth="1"/>
    <col min="22" max="22" width="5.5" style="41" hidden="1" customWidth="1"/>
    <col min="23" max="23" width="7" style="41" hidden="1" customWidth="1"/>
    <col min="24" max="24" width="7.625" style="41" customWidth="1"/>
    <col min="25" max="25" width="3" style="41" hidden="1" customWidth="1"/>
    <col min="26" max="27" width="7.125" style="41" hidden="1" customWidth="1"/>
    <col min="28" max="28" width="13" style="41" hidden="1" customWidth="1"/>
    <col min="29" max="29" width="7.625" style="41" hidden="1" customWidth="1"/>
    <col min="30" max="31" width="7.125" style="41" hidden="1" customWidth="1"/>
    <col min="32" max="32" width="13" style="41" hidden="1" customWidth="1"/>
    <col min="33" max="33" width="7.125" style="41" hidden="1" customWidth="1"/>
    <col min="34" max="16384" width="12.625" style="41"/>
  </cols>
  <sheetData>
    <row r="1" spans="1:33" ht="18.75" customHeight="1">
      <c r="B1" s="42" t="s">
        <v>0</v>
      </c>
      <c r="C1" s="144">
        <f>基本情報!B2</f>
        <v>0</v>
      </c>
      <c r="D1" s="145"/>
      <c r="E1" s="145"/>
      <c r="F1" s="146"/>
      <c r="AC1" s="43"/>
      <c r="AG1" s="43"/>
    </row>
    <row r="2" spans="1:33" ht="18.75" customHeight="1">
      <c r="A2" s="44"/>
      <c r="B2" s="45" t="s">
        <v>22</v>
      </c>
      <c r="C2" s="148">
        <v>44626</v>
      </c>
      <c r="D2" s="149"/>
      <c r="E2" s="45" t="s">
        <v>15</v>
      </c>
      <c r="F2" s="46" t="s">
        <v>13</v>
      </c>
      <c r="G2" s="143" t="s">
        <v>79</v>
      </c>
      <c r="H2" s="125"/>
      <c r="I2" s="126"/>
      <c r="J2" s="47"/>
      <c r="K2" s="47"/>
      <c r="M2" s="44"/>
      <c r="N2" s="48" t="s">
        <v>22</v>
      </c>
      <c r="O2" s="150">
        <f t="shared" ref="O2:O3" si="0">C2</f>
        <v>44626</v>
      </c>
      <c r="P2" s="135"/>
      <c r="Q2" s="48" t="s">
        <v>15</v>
      </c>
      <c r="R2" s="49" t="s">
        <v>13</v>
      </c>
      <c r="S2" s="147" t="str">
        <f>G2</f>
        <v>第54回大阪府クラブ対抗スキー大会</v>
      </c>
      <c r="T2" s="125"/>
      <c r="U2" s="126"/>
      <c r="V2" s="47"/>
      <c r="W2" s="47"/>
      <c r="AC2" s="43"/>
      <c r="AE2" s="50"/>
      <c r="AF2" s="51" t="s">
        <v>44</v>
      </c>
      <c r="AG2" s="43"/>
    </row>
    <row r="3" spans="1:33" ht="18.75" customHeight="1">
      <c r="A3" s="52"/>
      <c r="B3" s="53" t="s">
        <v>23</v>
      </c>
      <c r="C3" s="141" t="s">
        <v>24</v>
      </c>
      <c r="D3" s="142"/>
      <c r="E3" s="53" t="s">
        <v>25</v>
      </c>
      <c r="F3" s="54" t="s">
        <v>18</v>
      </c>
      <c r="G3" s="55" t="s">
        <v>26</v>
      </c>
      <c r="H3" s="56">
        <f>基本情報!I10</f>
        <v>44287</v>
      </c>
      <c r="I3" s="57"/>
      <c r="J3" s="58"/>
      <c r="K3" s="58"/>
      <c r="M3" s="52"/>
      <c r="N3" s="53" t="s">
        <v>23</v>
      </c>
      <c r="O3" s="141" t="str">
        <f t="shared" si="0"/>
        <v>ＧＳ</v>
      </c>
      <c r="P3" s="142"/>
      <c r="Q3" s="53" t="s">
        <v>25</v>
      </c>
      <c r="R3" s="59" t="s">
        <v>19</v>
      </c>
      <c r="S3" s="55" t="s">
        <v>26</v>
      </c>
      <c r="T3" s="56">
        <f>H3</f>
        <v>44287</v>
      </c>
      <c r="U3" s="57"/>
      <c r="V3" s="58"/>
      <c r="W3" s="58"/>
      <c r="AB3" s="41" t="s">
        <v>27</v>
      </c>
      <c r="AC3" s="43"/>
      <c r="AE3" s="60"/>
      <c r="AF3" s="61">
        <f>基本情報!I9</f>
        <v>44287</v>
      </c>
      <c r="AG3" s="43"/>
    </row>
    <row r="4" spans="1:33" ht="25.5" customHeight="1">
      <c r="A4" s="136"/>
      <c r="B4" s="138" t="s">
        <v>47</v>
      </c>
      <c r="C4" s="140" t="s">
        <v>28</v>
      </c>
      <c r="D4" s="138" t="s">
        <v>48</v>
      </c>
      <c r="E4" s="62" t="s">
        <v>29</v>
      </c>
      <c r="F4" s="62" t="s">
        <v>30</v>
      </c>
      <c r="G4" s="134" t="s">
        <v>31</v>
      </c>
      <c r="H4" s="135"/>
      <c r="I4" s="132" t="s">
        <v>49</v>
      </c>
      <c r="J4" s="62" t="s">
        <v>32</v>
      </c>
      <c r="K4" s="62" t="s">
        <v>32</v>
      </c>
      <c r="M4" s="136"/>
      <c r="N4" s="138" t="s">
        <v>47</v>
      </c>
      <c r="O4" s="140" t="s">
        <v>28</v>
      </c>
      <c r="P4" s="138" t="s">
        <v>48</v>
      </c>
      <c r="Q4" s="62" t="s">
        <v>29</v>
      </c>
      <c r="R4" s="62" t="s">
        <v>30</v>
      </c>
      <c r="S4" s="134" t="s">
        <v>31</v>
      </c>
      <c r="T4" s="135"/>
      <c r="U4" s="132" t="s">
        <v>49</v>
      </c>
      <c r="V4" s="62" t="s">
        <v>32</v>
      </c>
      <c r="W4" s="62" t="s">
        <v>32</v>
      </c>
      <c r="Y4" s="63"/>
      <c r="Z4" s="64" t="s">
        <v>33</v>
      </c>
      <c r="AA4" s="65"/>
      <c r="AB4" s="65"/>
      <c r="AC4" s="66"/>
      <c r="AD4" s="64" t="s">
        <v>34</v>
      </c>
      <c r="AE4" s="65"/>
      <c r="AF4" s="65"/>
      <c r="AG4" s="67"/>
    </row>
    <row r="5" spans="1:33" ht="21" customHeight="1">
      <c r="A5" s="137"/>
      <c r="B5" s="139"/>
      <c r="C5" s="139"/>
      <c r="D5" s="139"/>
      <c r="E5" s="68" t="s">
        <v>35</v>
      </c>
      <c r="F5" s="68" t="s">
        <v>36</v>
      </c>
      <c r="G5" s="53" t="s">
        <v>37</v>
      </c>
      <c r="H5" s="53" t="s">
        <v>38</v>
      </c>
      <c r="I5" s="133"/>
      <c r="J5" s="68" t="s">
        <v>45</v>
      </c>
      <c r="K5" s="68" t="s">
        <v>46</v>
      </c>
      <c r="M5" s="137"/>
      <c r="N5" s="139"/>
      <c r="O5" s="139"/>
      <c r="P5" s="139"/>
      <c r="Q5" s="68" t="s">
        <v>35</v>
      </c>
      <c r="R5" s="68" t="s">
        <v>36</v>
      </c>
      <c r="S5" s="53" t="s">
        <v>37</v>
      </c>
      <c r="T5" s="53" t="s">
        <v>38</v>
      </c>
      <c r="U5" s="133"/>
      <c r="V5" s="68" t="s">
        <v>45</v>
      </c>
      <c r="W5" s="68" t="s">
        <v>46</v>
      </c>
      <c r="Y5" s="69"/>
      <c r="Z5" s="70" t="s">
        <v>39</v>
      </c>
      <c r="AA5" s="71" t="s">
        <v>40</v>
      </c>
      <c r="AB5" s="71" t="s">
        <v>41</v>
      </c>
      <c r="AC5" s="72" t="s">
        <v>42</v>
      </c>
      <c r="AD5" s="70" t="s">
        <v>39</v>
      </c>
      <c r="AE5" s="71" t="s">
        <v>40</v>
      </c>
      <c r="AF5" s="71" t="s">
        <v>41</v>
      </c>
      <c r="AG5" s="73" t="s">
        <v>42</v>
      </c>
    </row>
    <row r="6" spans="1:33" ht="18.75" customHeight="1">
      <c r="A6" s="74">
        <v>1</v>
      </c>
      <c r="B6" s="12"/>
      <c r="C6" s="13"/>
      <c r="D6" s="75" t="str">
        <f t="shared" ref="D6:D35" si="1">IF(F6="","",IFERROR(VLOOKUP(J6,$Z$6:$AC$20,3),"参加不可"))</f>
        <v/>
      </c>
      <c r="E6" s="18"/>
      <c r="F6" s="19"/>
      <c r="G6" s="20"/>
      <c r="H6" s="20"/>
      <c r="I6" s="76" t="str">
        <f t="shared" ref="I6:I35" si="2">IF(F6="","",IFERROR(VLOOKUP(K6,$Z$6:$AC$20,4),"参加不可"))</f>
        <v/>
      </c>
      <c r="J6" s="45" t="str">
        <f t="shared" ref="J6:J35" si="3">IF(F6="","",DATEDIF(F6,H$3,"Y"))</f>
        <v/>
      </c>
      <c r="K6" s="45" t="str">
        <f t="shared" ref="K6:K35" si="4">IF(F6="","",DATEDIF(F6,AF$3,"Y"))</f>
        <v/>
      </c>
      <c r="M6" s="74">
        <v>1</v>
      </c>
      <c r="N6" s="26"/>
      <c r="O6" s="13"/>
      <c r="P6" s="75" t="str">
        <f t="shared" ref="P6:P35" si="5">IF(R6="","",IFERROR(VLOOKUP(V6,$AD$6:$AG$20,3),"参加不可"))</f>
        <v/>
      </c>
      <c r="Q6" s="18"/>
      <c r="R6" s="19"/>
      <c r="S6" s="20"/>
      <c r="T6" s="20"/>
      <c r="U6" s="76" t="str">
        <f t="shared" ref="U6:U35" si="6">IF(R6="","",IFERROR(VLOOKUP(W6,$AD$6:$AG$20,4),"参加不可"))</f>
        <v/>
      </c>
      <c r="V6" s="45" t="str">
        <f t="shared" ref="V6:V35" si="7">IF(R6="","",DATEDIF(R6,T$3,"Y"))</f>
        <v/>
      </c>
      <c r="W6" s="45" t="str">
        <f t="shared" ref="W6:W35" si="8">IF(R6="","",DATEDIF(R6,AF$3,"Y"))</f>
        <v/>
      </c>
      <c r="Y6" s="77">
        <v>1</v>
      </c>
      <c r="Z6" s="78">
        <v>6</v>
      </c>
      <c r="AA6" s="79">
        <v>11</v>
      </c>
      <c r="AB6" s="79" t="s">
        <v>51</v>
      </c>
      <c r="AC6" s="80">
        <v>5000</v>
      </c>
      <c r="AD6" s="78">
        <v>6</v>
      </c>
      <c r="AE6" s="79">
        <v>11</v>
      </c>
      <c r="AF6" s="79" t="s">
        <v>65</v>
      </c>
      <c r="AG6" s="76">
        <v>5000</v>
      </c>
    </row>
    <row r="7" spans="1:33" ht="18.75" customHeight="1">
      <c r="A7" s="81">
        <v>2</v>
      </c>
      <c r="B7" s="14"/>
      <c r="C7" s="15"/>
      <c r="D7" s="82" t="str">
        <f t="shared" si="1"/>
        <v/>
      </c>
      <c r="E7" s="21"/>
      <c r="F7" s="22"/>
      <c r="G7" s="23"/>
      <c r="H7" s="23"/>
      <c r="I7" s="76" t="str">
        <f t="shared" si="2"/>
        <v/>
      </c>
      <c r="J7" s="45" t="str">
        <f t="shared" si="3"/>
        <v/>
      </c>
      <c r="K7" s="45" t="str">
        <f t="shared" si="4"/>
        <v/>
      </c>
      <c r="M7" s="81">
        <v>2</v>
      </c>
      <c r="N7" s="14"/>
      <c r="O7" s="15"/>
      <c r="P7" s="82" t="str">
        <f t="shared" si="5"/>
        <v/>
      </c>
      <c r="Q7" s="21"/>
      <c r="R7" s="22"/>
      <c r="S7" s="23"/>
      <c r="T7" s="23"/>
      <c r="U7" s="76" t="str">
        <f t="shared" si="6"/>
        <v/>
      </c>
      <c r="V7" s="45" t="str">
        <f t="shared" si="7"/>
        <v/>
      </c>
      <c r="W7" s="45" t="str">
        <f t="shared" si="8"/>
        <v/>
      </c>
      <c r="Y7" s="83">
        <v>2</v>
      </c>
      <c r="Z7" s="84">
        <f t="shared" ref="Z7:Z20" si="9">IF(AA6="","",AA6+1)</f>
        <v>12</v>
      </c>
      <c r="AA7" s="2">
        <v>14</v>
      </c>
      <c r="AB7" s="2" t="s">
        <v>52</v>
      </c>
      <c r="AC7" s="85">
        <v>5000</v>
      </c>
      <c r="AD7" s="84">
        <v>12</v>
      </c>
      <c r="AE7" s="2">
        <v>14</v>
      </c>
      <c r="AF7" s="2" t="s">
        <v>66</v>
      </c>
      <c r="AG7" s="86">
        <v>5000</v>
      </c>
    </row>
    <row r="8" spans="1:33" ht="18.75" customHeight="1">
      <c r="A8" s="81">
        <v>3</v>
      </c>
      <c r="B8" s="14"/>
      <c r="C8" s="15"/>
      <c r="D8" s="82" t="str">
        <f t="shared" si="1"/>
        <v/>
      </c>
      <c r="E8" s="21"/>
      <c r="F8" s="22"/>
      <c r="G8" s="23"/>
      <c r="H8" s="23"/>
      <c r="I8" s="76" t="str">
        <f t="shared" si="2"/>
        <v/>
      </c>
      <c r="J8" s="45" t="str">
        <f t="shared" si="3"/>
        <v/>
      </c>
      <c r="K8" s="45" t="str">
        <f t="shared" si="4"/>
        <v/>
      </c>
      <c r="M8" s="81">
        <v>3</v>
      </c>
      <c r="N8" s="27"/>
      <c r="O8" s="15"/>
      <c r="P8" s="82" t="str">
        <f t="shared" si="5"/>
        <v/>
      </c>
      <c r="Q8" s="21"/>
      <c r="R8" s="22"/>
      <c r="S8" s="23"/>
      <c r="T8" s="23"/>
      <c r="U8" s="76" t="str">
        <f t="shared" si="6"/>
        <v/>
      </c>
      <c r="V8" s="45" t="str">
        <f t="shared" si="7"/>
        <v/>
      </c>
      <c r="W8" s="45" t="str">
        <f t="shared" si="8"/>
        <v/>
      </c>
      <c r="Y8" s="83">
        <v>3</v>
      </c>
      <c r="Z8" s="84">
        <f t="shared" si="9"/>
        <v>15</v>
      </c>
      <c r="AA8" s="2">
        <v>17</v>
      </c>
      <c r="AB8" s="2" t="s">
        <v>53</v>
      </c>
      <c r="AC8" s="85">
        <v>5000</v>
      </c>
      <c r="AD8" s="84">
        <v>15</v>
      </c>
      <c r="AE8" s="2">
        <v>17</v>
      </c>
      <c r="AF8" s="2" t="s">
        <v>67</v>
      </c>
      <c r="AG8" s="86">
        <v>5000</v>
      </c>
    </row>
    <row r="9" spans="1:33" ht="18.75" customHeight="1">
      <c r="A9" s="81">
        <v>4</v>
      </c>
      <c r="B9" s="14"/>
      <c r="C9" s="15"/>
      <c r="D9" s="82" t="str">
        <f t="shared" si="1"/>
        <v/>
      </c>
      <c r="E9" s="21"/>
      <c r="F9" s="22"/>
      <c r="G9" s="23"/>
      <c r="H9" s="23"/>
      <c r="I9" s="76" t="str">
        <f t="shared" si="2"/>
        <v/>
      </c>
      <c r="J9" s="45" t="str">
        <f t="shared" si="3"/>
        <v/>
      </c>
      <c r="K9" s="45" t="str">
        <f t="shared" si="4"/>
        <v/>
      </c>
      <c r="M9" s="81">
        <v>4</v>
      </c>
      <c r="N9" s="27"/>
      <c r="O9" s="15"/>
      <c r="P9" s="82" t="str">
        <f t="shared" si="5"/>
        <v/>
      </c>
      <c r="Q9" s="21"/>
      <c r="R9" s="22"/>
      <c r="S9" s="23"/>
      <c r="T9" s="23"/>
      <c r="U9" s="76" t="str">
        <f t="shared" si="6"/>
        <v/>
      </c>
      <c r="V9" s="45" t="str">
        <f t="shared" si="7"/>
        <v/>
      </c>
      <c r="W9" s="45" t="str">
        <f t="shared" si="8"/>
        <v/>
      </c>
      <c r="Y9" s="83">
        <v>4</v>
      </c>
      <c r="Z9" s="84">
        <f t="shared" si="9"/>
        <v>18</v>
      </c>
      <c r="AA9" s="2">
        <v>25</v>
      </c>
      <c r="AB9" s="2" t="s">
        <v>54</v>
      </c>
      <c r="AC9" s="85">
        <v>6000</v>
      </c>
      <c r="AD9" s="84">
        <v>18</v>
      </c>
      <c r="AE9" s="2">
        <v>25</v>
      </c>
      <c r="AF9" s="2" t="s">
        <v>68</v>
      </c>
      <c r="AG9" s="86">
        <v>6000</v>
      </c>
    </row>
    <row r="10" spans="1:33" ht="18.75" customHeight="1">
      <c r="A10" s="81">
        <v>5</v>
      </c>
      <c r="B10" s="14"/>
      <c r="C10" s="15"/>
      <c r="D10" s="82" t="str">
        <f t="shared" si="1"/>
        <v/>
      </c>
      <c r="E10" s="21"/>
      <c r="F10" s="22"/>
      <c r="G10" s="23"/>
      <c r="H10" s="23"/>
      <c r="I10" s="76" t="str">
        <f t="shared" si="2"/>
        <v/>
      </c>
      <c r="J10" s="45" t="str">
        <f t="shared" si="3"/>
        <v/>
      </c>
      <c r="K10" s="45" t="str">
        <f t="shared" si="4"/>
        <v/>
      </c>
      <c r="M10" s="81">
        <v>5</v>
      </c>
      <c r="N10" s="27"/>
      <c r="O10" s="15"/>
      <c r="P10" s="82" t="str">
        <f t="shared" si="5"/>
        <v/>
      </c>
      <c r="Q10" s="21"/>
      <c r="R10" s="22"/>
      <c r="S10" s="23"/>
      <c r="T10" s="23"/>
      <c r="U10" s="76" t="str">
        <f t="shared" si="6"/>
        <v/>
      </c>
      <c r="V10" s="45" t="str">
        <f t="shared" si="7"/>
        <v/>
      </c>
      <c r="W10" s="45" t="str">
        <f t="shared" si="8"/>
        <v/>
      </c>
      <c r="Y10" s="83">
        <v>5</v>
      </c>
      <c r="Z10" s="84">
        <f t="shared" si="9"/>
        <v>26</v>
      </c>
      <c r="AA10" s="2">
        <v>33</v>
      </c>
      <c r="AB10" s="2" t="s">
        <v>55</v>
      </c>
      <c r="AC10" s="85">
        <v>6000</v>
      </c>
      <c r="AD10" s="84">
        <v>26</v>
      </c>
      <c r="AE10" s="2">
        <v>33</v>
      </c>
      <c r="AF10" s="2" t="s">
        <v>69</v>
      </c>
      <c r="AG10" s="86">
        <v>6000</v>
      </c>
    </row>
    <row r="11" spans="1:33" ht="18.75" customHeight="1">
      <c r="A11" s="81">
        <v>6</v>
      </c>
      <c r="B11" s="14"/>
      <c r="C11" s="15"/>
      <c r="D11" s="82" t="str">
        <f t="shared" si="1"/>
        <v/>
      </c>
      <c r="E11" s="21"/>
      <c r="F11" s="22"/>
      <c r="G11" s="23"/>
      <c r="H11" s="23"/>
      <c r="I11" s="76" t="str">
        <f t="shared" si="2"/>
        <v/>
      </c>
      <c r="J11" s="45" t="str">
        <f t="shared" si="3"/>
        <v/>
      </c>
      <c r="K11" s="45" t="str">
        <f t="shared" si="4"/>
        <v/>
      </c>
      <c r="M11" s="81">
        <v>6</v>
      </c>
      <c r="N11" s="27"/>
      <c r="O11" s="15"/>
      <c r="P11" s="82" t="str">
        <f t="shared" si="5"/>
        <v/>
      </c>
      <c r="Q11" s="21"/>
      <c r="R11" s="22"/>
      <c r="S11" s="23"/>
      <c r="T11" s="23"/>
      <c r="U11" s="76" t="str">
        <f t="shared" si="6"/>
        <v/>
      </c>
      <c r="V11" s="45" t="str">
        <f t="shared" si="7"/>
        <v/>
      </c>
      <c r="W11" s="45" t="str">
        <f t="shared" si="8"/>
        <v/>
      </c>
      <c r="Y11" s="83">
        <v>6</v>
      </c>
      <c r="Z11" s="84">
        <f t="shared" si="9"/>
        <v>34</v>
      </c>
      <c r="AA11" s="2">
        <v>38</v>
      </c>
      <c r="AB11" s="2" t="s">
        <v>56</v>
      </c>
      <c r="AC11" s="85">
        <v>6000</v>
      </c>
      <c r="AD11" s="84">
        <v>34</v>
      </c>
      <c r="AE11" s="2">
        <v>38</v>
      </c>
      <c r="AF11" s="2" t="s">
        <v>70</v>
      </c>
      <c r="AG11" s="86">
        <v>6000</v>
      </c>
    </row>
    <row r="12" spans="1:33" ht="18.75" customHeight="1">
      <c r="A12" s="81">
        <v>7</v>
      </c>
      <c r="B12" s="14"/>
      <c r="C12" s="15"/>
      <c r="D12" s="82" t="str">
        <f t="shared" si="1"/>
        <v/>
      </c>
      <c r="E12" s="21"/>
      <c r="F12" s="22"/>
      <c r="G12" s="23"/>
      <c r="H12" s="23"/>
      <c r="I12" s="76" t="str">
        <f t="shared" si="2"/>
        <v/>
      </c>
      <c r="J12" s="45" t="str">
        <f t="shared" si="3"/>
        <v/>
      </c>
      <c r="K12" s="45" t="str">
        <f t="shared" si="4"/>
        <v/>
      </c>
      <c r="M12" s="81">
        <v>7</v>
      </c>
      <c r="N12" s="27"/>
      <c r="O12" s="15"/>
      <c r="P12" s="82" t="str">
        <f t="shared" si="5"/>
        <v/>
      </c>
      <c r="Q12" s="21"/>
      <c r="R12" s="22"/>
      <c r="S12" s="23"/>
      <c r="T12" s="23"/>
      <c r="U12" s="76" t="str">
        <f t="shared" si="6"/>
        <v/>
      </c>
      <c r="V12" s="45" t="str">
        <f t="shared" si="7"/>
        <v/>
      </c>
      <c r="W12" s="45" t="str">
        <f t="shared" si="8"/>
        <v/>
      </c>
      <c r="Y12" s="83">
        <v>7</v>
      </c>
      <c r="Z12" s="84">
        <f t="shared" si="9"/>
        <v>39</v>
      </c>
      <c r="AA12" s="2">
        <v>43</v>
      </c>
      <c r="AB12" s="2" t="s">
        <v>57</v>
      </c>
      <c r="AC12" s="85">
        <v>6000</v>
      </c>
      <c r="AD12" s="84">
        <v>39</v>
      </c>
      <c r="AE12" s="2">
        <v>43</v>
      </c>
      <c r="AF12" s="2" t="s">
        <v>71</v>
      </c>
      <c r="AG12" s="86">
        <v>6000</v>
      </c>
    </row>
    <row r="13" spans="1:33" ht="18.75" customHeight="1">
      <c r="A13" s="81">
        <v>8</v>
      </c>
      <c r="B13" s="14"/>
      <c r="C13" s="15"/>
      <c r="D13" s="82" t="str">
        <f t="shared" si="1"/>
        <v/>
      </c>
      <c r="E13" s="21"/>
      <c r="F13" s="22"/>
      <c r="G13" s="23"/>
      <c r="H13" s="23"/>
      <c r="I13" s="76" t="str">
        <f t="shared" si="2"/>
        <v/>
      </c>
      <c r="J13" s="45" t="str">
        <f t="shared" si="3"/>
        <v/>
      </c>
      <c r="K13" s="45" t="str">
        <f t="shared" si="4"/>
        <v/>
      </c>
      <c r="M13" s="81">
        <v>8</v>
      </c>
      <c r="N13" s="27"/>
      <c r="O13" s="15"/>
      <c r="P13" s="82" t="str">
        <f t="shared" si="5"/>
        <v/>
      </c>
      <c r="Q13" s="21"/>
      <c r="R13" s="22"/>
      <c r="S13" s="23"/>
      <c r="T13" s="23"/>
      <c r="U13" s="76" t="str">
        <f t="shared" si="6"/>
        <v/>
      </c>
      <c r="V13" s="45" t="str">
        <f t="shared" si="7"/>
        <v/>
      </c>
      <c r="W13" s="45" t="str">
        <f t="shared" si="8"/>
        <v/>
      </c>
      <c r="Y13" s="83">
        <v>8</v>
      </c>
      <c r="Z13" s="84">
        <f t="shared" si="9"/>
        <v>44</v>
      </c>
      <c r="AA13" s="2">
        <v>48</v>
      </c>
      <c r="AB13" s="2" t="s">
        <v>58</v>
      </c>
      <c r="AC13" s="85">
        <v>6000</v>
      </c>
      <c r="AD13" s="84">
        <v>44</v>
      </c>
      <c r="AE13" s="2">
        <v>48</v>
      </c>
      <c r="AF13" s="2" t="s">
        <v>72</v>
      </c>
      <c r="AG13" s="86">
        <v>6000</v>
      </c>
    </row>
    <row r="14" spans="1:33" ht="18.75" customHeight="1">
      <c r="A14" s="81">
        <v>9</v>
      </c>
      <c r="B14" s="14"/>
      <c r="C14" s="15"/>
      <c r="D14" s="82" t="str">
        <f t="shared" si="1"/>
        <v/>
      </c>
      <c r="E14" s="21"/>
      <c r="F14" s="22"/>
      <c r="G14" s="23"/>
      <c r="H14" s="23"/>
      <c r="I14" s="76" t="str">
        <f t="shared" si="2"/>
        <v/>
      </c>
      <c r="J14" s="45" t="str">
        <f t="shared" si="3"/>
        <v/>
      </c>
      <c r="K14" s="45" t="str">
        <f t="shared" si="4"/>
        <v/>
      </c>
      <c r="M14" s="81">
        <v>9</v>
      </c>
      <c r="N14" s="27"/>
      <c r="O14" s="15"/>
      <c r="P14" s="82" t="str">
        <f t="shared" si="5"/>
        <v/>
      </c>
      <c r="Q14" s="21"/>
      <c r="R14" s="22"/>
      <c r="S14" s="23"/>
      <c r="T14" s="23"/>
      <c r="U14" s="76" t="str">
        <f t="shared" si="6"/>
        <v/>
      </c>
      <c r="V14" s="45" t="str">
        <f t="shared" si="7"/>
        <v/>
      </c>
      <c r="W14" s="45" t="str">
        <f t="shared" si="8"/>
        <v/>
      </c>
      <c r="Y14" s="83">
        <v>9</v>
      </c>
      <c r="Z14" s="84">
        <f t="shared" si="9"/>
        <v>49</v>
      </c>
      <c r="AA14" s="2">
        <v>53</v>
      </c>
      <c r="AB14" s="2" t="s">
        <v>59</v>
      </c>
      <c r="AC14" s="85">
        <v>6000</v>
      </c>
      <c r="AD14" s="84">
        <v>49</v>
      </c>
      <c r="AE14" s="2">
        <v>53</v>
      </c>
      <c r="AF14" s="2" t="s">
        <v>73</v>
      </c>
      <c r="AG14" s="86">
        <v>6000</v>
      </c>
    </row>
    <row r="15" spans="1:33" ht="18.75" customHeight="1">
      <c r="A15" s="81">
        <v>10</v>
      </c>
      <c r="B15" s="14"/>
      <c r="C15" s="15"/>
      <c r="D15" s="82" t="str">
        <f t="shared" si="1"/>
        <v/>
      </c>
      <c r="E15" s="21"/>
      <c r="F15" s="22"/>
      <c r="G15" s="23"/>
      <c r="H15" s="23"/>
      <c r="I15" s="76" t="str">
        <f t="shared" si="2"/>
        <v/>
      </c>
      <c r="J15" s="45" t="str">
        <f t="shared" si="3"/>
        <v/>
      </c>
      <c r="K15" s="45" t="str">
        <f t="shared" si="4"/>
        <v/>
      </c>
      <c r="M15" s="81">
        <v>10</v>
      </c>
      <c r="N15" s="27"/>
      <c r="O15" s="15"/>
      <c r="P15" s="82" t="str">
        <f t="shared" si="5"/>
        <v/>
      </c>
      <c r="Q15" s="21"/>
      <c r="R15" s="22"/>
      <c r="S15" s="23"/>
      <c r="T15" s="23"/>
      <c r="U15" s="76" t="str">
        <f t="shared" si="6"/>
        <v/>
      </c>
      <c r="V15" s="45" t="str">
        <f t="shared" si="7"/>
        <v/>
      </c>
      <c r="W15" s="45" t="str">
        <f t="shared" si="8"/>
        <v/>
      </c>
      <c r="Y15" s="83">
        <v>10</v>
      </c>
      <c r="Z15" s="84">
        <f t="shared" si="9"/>
        <v>54</v>
      </c>
      <c r="AA15" s="2">
        <v>58</v>
      </c>
      <c r="AB15" s="2" t="s">
        <v>60</v>
      </c>
      <c r="AC15" s="85">
        <v>6000</v>
      </c>
      <c r="AD15" s="84">
        <v>54</v>
      </c>
      <c r="AE15" s="2">
        <v>58</v>
      </c>
      <c r="AF15" s="2" t="s">
        <v>74</v>
      </c>
      <c r="AG15" s="86">
        <v>6000</v>
      </c>
    </row>
    <row r="16" spans="1:33" ht="18.75" customHeight="1">
      <c r="A16" s="81">
        <v>11</v>
      </c>
      <c r="B16" s="14"/>
      <c r="C16" s="15"/>
      <c r="D16" s="82" t="str">
        <f t="shared" si="1"/>
        <v/>
      </c>
      <c r="E16" s="21"/>
      <c r="F16" s="22"/>
      <c r="G16" s="23"/>
      <c r="H16" s="23"/>
      <c r="I16" s="76" t="str">
        <f t="shared" si="2"/>
        <v/>
      </c>
      <c r="J16" s="45" t="str">
        <f t="shared" si="3"/>
        <v/>
      </c>
      <c r="K16" s="45" t="str">
        <f t="shared" si="4"/>
        <v/>
      </c>
      <c r="M16" s="81">
        <v>11</v>
      </c>
      <c r="N16" s="27"/>
      <c r="O16" s="15"/>
      <c r="P16" s="82" t="str">
        <f t="shared" si="5"/>
        <v/>
      </c>
      <c r="Q16" s="21"/>
      <c r="R16" s="22"/>
      <c r="S16" s="23"/>
      <c r="T16" s="23"/>
      <c r="U16" s="76" t="str">
        <f t="shared" si="6"/>
        <v/>
      </c>
      <c r="V16" s="45" t="str">
        <f t="shared" si="7"/>
        <v/>
      </c>
      <c r="W16" s="45" t="str">
        <f t="shared" si="8"/>
        <v/>
      </c>
      <c r="Y16" s="83">
        <v>11</v>
      </c>
      <c r="Z16" s="84">
        <f t="shared" si="9"/>
        <v>59</v>
      </c>
      <c r="AA16" s="2">
        <v>63</v>
      </c>
      <c r="AB16" s="2" t="s">
        <v>61</v>
      </c>
      <c r="AC16" s="85">
        <v>6000</v>
      </c>
      <c r="AD16" s="84">
        <v>59</v>
      </c>
      <c r="AE16" s="2">
        <v>63</v>
      </c>
      <c r="AF16" s="2" t="s">
        <v>75</v>
      </c>
      <c r="AG16" s="86">
        <v>6000</v>
      </c>
    </row>
    <row r="17" spans="1:33" ht="18.75" customHeight="1">
      <c r="A17" s="81">
        <v>12</v>
      </c>
      <c r="B17" s="14"/>
      <c r="C17" s="15"/>
      <c r="D17" s="82" t="str">
        <f t="shared" si="1"/>
        <v/>
      </c>
      <c r="E17" s="21"/>
      <c r="F17" s="22"/>
      <c r="G17" s="23"/>
      <c r="H17" s="23"/>
      <c r="I17" s="76" t="str">
        <f t="shared" si="2"/>
        <v/>
      </c>
      <c r="J17" s="45" t="str">
        <f t="shared" si="3"/>
        <v/>
      </c>
      <c r="K17" s="45" t="str">
        <f t="shared" si="4"/>
        <v/>
      </c>
      <c r="M17" s="81">
        <v>12</v>
      </c>
      <c r="N17" s="27"/>
      <c r="O17" s="15"/>
      <c r="P17" s="82" t="str">
        <f t="shared" si="5"/>
        <v/>
      </c>
      <c r="Q17" s="21"/>
      <c r="R17" s="22"/>
      <c r="S17" s="23"/>
      <c r="T17" s="23"/>
      <c r="U17" s="76" t="str">
        <f t="shared" si="6"/>
        <v/>
      </c>
      <c r="V17" s="45" t="str">
        <f t="shared" si="7"/>
        <v/>
      </c>
      <c r="W17" s="45" t="str">
        <f t="shared" si="8"/>
        <v/>
      </c>
      <c r="Y17" s="83">
        <v>12</v>
      </c>
      <c r="Z17" s="84">
        <f t="shared" si="9"/>
        <v>64</v>
      </c>
      <c r="AA17" s="2">
        <v>68</v>
      </c>
      <c r="AB17" s="2" t="s">
        <v>62</v>
      </c>
      <c r="AC17" s="85">
        <v>6000</v>
      </c>
      <c r="AD17" s="84">
        <v>64</v>
      </c>
      <c r="AE17" s="2">
        <v>68</v>
      </c>
      <c r="AF17" s="2" t="s">
        <v>76</v>
      </c>
      <c r="AG17" s="86">
        <v>6000</v>
      </c>
    </row>
    <row r="18" spans="1:33" ht="18.75" customHeight="1">
      <c r="A18" s="81">
        <v>13</v>
      </c>
      <c r="B18" s="14"/>
      <c r="C18" s="15"/>
      <c r="D18" s="82" t="str">
        <f t="shared" si="1"/>
        <v/>
      </c>
      <c r="E18" s="21"/>
      <c r="F18" s="22"/>
      <c r="G18" s="23"/>
      <c r="H18" s="23"/>
      <c r="I18" s="76" t="str">
        <f t="shared" si="2"/>
        <v/>
      </c>
      <c r="J18" s="45" t="str">
        <f t="shared" si="3"/>
        <v/>
      </c>
      <c r="K18" s="45" t="str">
        <f t="shared" si="4"/>
        <v/>
      </c>
      <c r="M18" s="81">
        <v>13</v>
      </c>
      <c r="N18" s="27"/>
      <c r="O18" s="15"/>
      <c r="P18" s="82" t="str">
        <f t="shared" si="5"/>
        <v/>
      </c>
      <c r="Q18" s="21"/>
      <c r="R18" s="22"/>
      <c r="S18" s="23"/>
      <c r="T18" s="23"/>
      <c r="U18" s="76" t="str">
        <f t="shared" si="6"/>
        <v/>
      </c>
      <c r="V18" s="45" t="str">
        <f t="shared" si="7"/>
        <v/>
      </c>
      <c r="W18" s="45" t="str">
        <f t="shared" si="8"/>
        <v/>
      </c>
      <c r="Y18" s="83">
        <v>13</v>
      </c>
      <c r="Z18" s="84">
        <f t="shared" si="9"/>
        <v>69</v>
      </c>
      <c r="AA18" s="2">
        <v>73</v>
      </c>
      <c r="AB18" s="2" t="s">
        <v>63</v>
      </c>
      <c r="AC18" s="85">
        <v>6000</v>
      </c>
      <c r="AD18" s="84">
        <v>69</v>
      </c>
      <c r="AE18" s="2">
        <v>73</v>
      </c>
      <c r="AF18" s="2" t="s">
        <v>77</v>
      </c>
      <c r="AG18" s="86">
        <v>6000</v>
      </c>
    </row>
    <row r="19" spans="1:33" ht="18.75" customHeight="1">
      <c r="A19" s="81">
        <v>14</v>
      </c>
      <c r="B19" s="14"/>
      <c r="C19" s="15"/>
      <c r="D19" s="82" t="str">
        <f t="shared" si="1"/>
        <v/>
      </c>
      <c r="E19" s="21"/>
      <c r="F19" s="22"/>
      <c r="G19" s="23"/>
      <c r="H19" s="23"/>
      <c r="I19" s="76" t="str">
        <f t="shared" si="2"/>
        <v/>
      </c>
      <c r="J19" s="45" t="str">
        <f t="shared" si="3"/>
        <v/>
      </c>
      <c r="K19" s="45" t="str">
        <f t="shared" si="4"/>
        <v/>
      </c>
      <c r="M19" s="81">
        <v>14</v>
      </c>
      <c r="N19" s="27"/>
      <c r="O19" s="15"/>
      <c r="P19" s="82" t="str">
        <f t="shared" si="5"/>
        <v/>
      </c>
      <c r="Q19" s="21"/>
      <c r="R19" s="22"/>
      <c r="S19" s="23"/>
      <c r="T19" s="23"/>
      <c r="U19" s="76" t="str">
        <f t="shared" si="6"/>
        <v/>
      </c>
      <c r="V19" s="45" t="str">
        <f t="shared" si="7"/>
        <v/>
      </c>
      <c r="W19" s="45" t="str">
        <f t="shared" si="8"/>
        <v/>
      </c>
      <c r="Y19" s="83">
        <v>14</v>
      </c>
      <c r="Z19" s="84">
        <f t="shared" si="9"/>
        <v>74</v>
      </c>
      <c r="AA19" s="2">
        <v>100</v>
      </c>
      <c r="AB19" s="2" t="s">
        <v>64</v>
      </c>
      <c r="AC19" s="85">
        <v>6000</v>
      </c>
      <c r="AD19" s="84">
        <v>74</v>
      </c>
      <c r="AE19" s="2">
        <v>100</v>
      </c>
      <c r="AF19" s="2" t="s">
        <v>78</v>
      </c>
      <c r="AG19" s="86">
        <v>6000</v>
      </c>
    </row>
    <row r="20" spans="1:33" ht="18.75" customHeight="1">
      <c r="A20" s="81">
        <v>15</v>
      </c>
      <c r="B20" s="14"/>
      <c r="C20" s="15"/>
      <c r="D20" s="82" t="str">
        <f t="shared" si="1"/>
        <v/>
      </c>
      <c r="E20" s="21"/>
      <c r="F20" s="22"/>
      <c r="G20" s="23"/>
      <c r="H20" s="23"/>
      <c r="I20" s="76" t="str">
        <f t="shared" si="2"/>
        <v/>
      </c>
      <c r="J20" s="45" t="str">
        <f t="shared" si="3"/>
        <v/>
      </c>
      <c r="K20" s="45" t="str">
        <f t="shared" si="4"/>
        <v/>
      </c>
      <c r="M20" s="81">
        <v>15</v>
      </c>
      <c r="N20" s="27"/>
      <c r="O20" s="15"/>
      <c r="P20" s="82" t="str">
        <f t="shared" si="5"/>
        <v/>
      </c>
      <c r="Q20" s="21"/>
      <c r="R20" s="22"/>
      <c r="S20" s="23"/>
      <c r="T20" s="23"/>
      <c r="U20" s="76" t="str">
        <f t="shared" si="6"/>
        <v/>
      </c>
      <c r="V20" s="45" t="str">
        <f t="shared" si="7"/>
        <v/>
      </c>
      <c r="W20" s="45" t="str">
        <f t="shared" si="8"/>
        <v/>
      </c>
      <c r="Y20" s="87">
        <v>15</v>
      </c>
      <c r="Z20" s="88">
        <f t="shared" si="9"/>
        <v>101</v>
      </c>
      <c r="AA20" s="89"/>
      <c r="AB20" s="89"/>
      <c r="AC20" s="90"/>
      <c r="AD20" s="88">
        <f t="shared" ref="AD20" si="10">IF(AE19="","",AE19+1)</f>
        <v>101</v>
      </c>
      <c r="AE20" s="89"/>
      <c r="AF20" s="89"/>
      <c r="AG20" s="91"/>
    </row>
    <row r="21" spans="1:33" ht="18.75" customHeight="1">
      <c r="A21" s="81">
        <v>16</v>
      </c>
      <c r="B21" s="14"/>
      <c r="C21" s="15"/>
      <c r="D21" s="82" t="str">
        <f t="shared" si="1"/>
        <v/>
      </c>
      <c r="E21" s="21"/>
      <c r="F21" s="22"/>
      <c r="G21" s="23"/>
      <c r="H21" s="23"/>
      <c r="I21" s="76" t="str">
        <f t="shared" si="2"/>
        <v/>
      </c>
      <c r="J21" s="45" t="str">
        <f t="shared" si="3"/>
        <v/>
      </c>
      <c r="K21" s="45" t="str">
        <f t="shared" si="4"/>
        <v/>
      </c>
      <c r="M21" s="81">
        <v>16</v>
      </c>
      <c r="N21" s="27"/>
      <c r="O21" s="15"/>
      <c r="P21" s="82" t="str">
        <f t="shared" si="5"/>
        <v/>
      </c>
      <c r="Q21" s="21"/>
      <c r="R21" s="22"/>
      <c r="S21" s="23"/>
      <c r="T21" s="23"/>
      <c r="U21" s="76" t="str">
        <f t="shared" si="6"/>
        <v/>
      </c>
      <c r="V21" s="45" t="str">
        <f t="shared" si="7"/>
        <v/>
      </c>
      <c r="W21" s="45" t="str">
        <f t="shared" si="8"/>
        <v/>
      </c>
      <c r="AC21" s="43"/>
      <c r="AG21" s="43"/>
    </row>
    <row r="22" spans="1:33" ht="18.75" customHeight="1">
      <c r="A22" s="81">
        <v>17</v>
      </c>
      <c r="B22" s="14"/>
      <c r="C22" s="15"/>
      <c r="D22" s="82" t="str">
        <f t="shared" si="1"/>
        <v/>
      </c>
      <c r="E22" s="21"/>
      <c r="F22" s="22"/>
      <c r="G22" s="23"/>
      <c r="H22" s="23"/>
      <c r="I22" s="76" t="str">
        <f t="shared" si="2"/>
        <v/>
      </c>
      <c r="J22" s="45" t="str">
        <f t="shared" si="3"/>
        <v/>
      </c>
      <c r="K22" s="45" t="str">
        <f t="shared" si="4"/>
        <v/>
      </c>
      <c r="M22" s="81">
        <v>17</v>
      </c>
      <c r="N22" s="27"/>
      <c r="O22" s="15"/>
      <c r="P22" s="82" t="str">
        <f t="shared" si="5"/>
        <v/>
      </c>
      <c r="Q22" s="21"/>
      <c r="R22" s="22"/>
      <c r="S22" s="23"/>
      <c r="T22" s="23"/>
      <c r="U22" s="76" t="str">
        <f t="shared" si="6"/>
        <v/>
      </c>
      <c r="V22" s="45" t="str">
        <f t="shared" si="7"/>
        <v/>
      </c>
      <c r="W22" s="45" t="str">
        <f t="shared" si="8"/>
        <v/>
      </c>
      <c r="AC22" s="43"/>
      <c r="AG22" s="43"/>
    </row>
    <row r="23" spans="1:33" ht="18.75" customHeight="1">
      <c r="A23" s="81">
        <v>18</v>
      </c>
      <c r="B23" s="14"/>
      <c r="C23" s="15"/>
      <c r="D23" s="82" t="str">
        <f t="shared" si="1"/>
        <v/>
      </c>
      <c r="E23" s="21"/>
      <c r="F23" s="22"/>
      <c r="G23" s="23"/>
      <c r="H23" s="23"/>
      <c r="I23" s="76" t="str">
        <f t="shared" si="2"/>
        <v/>
      </c>
      <c r="J23" s="45" t="str">
        <f t="shared" si="3"/>
        <v/>
      </c>
      <c r="K23" s="45" t="str">
        <f t="shared" si="4"/>
        <v/>
      </c>
      <c r="M23" s="81">
        <v>18</v>
      </c>
      <c r="N23" s="27"/>
      <c r="O23" s="15"/>
      <c r="P23" s="82" t="str">
        <f t="shared" si="5"/>
        <v/>
      </c>
      <c r="Q23" s="21"/>
      <c r="R23" s="22"/>
      <c r="S23" s="23"/>
      <c r="T23" s="23"/>
      <c r="U23" s="76" t="str">
        <f t="shared" si="6"/>
        <v/>
      </c>
      <c r="V23" s="45" t="str">
        <f t="shared" si="7"/>
        <v/>
      </c>
      <c r="W23" s="45" t="str">
        <f t="shared" si="8"/>
        <v/>
      </c>
      <c r="AC23" s="43"/>
      <c r="AG23" s="43"/>
    </row>
    <row r="24" spans="1:33" ht="18.75" customHeight="1">
      <c r="A24" s="81">
        <v>19</v>
      </c>
      <c r="B24" s="14"/>
      <c r="C24" s="15"/>
      <c r="D24" s="82" t="str">
        <f t="shared" si="1"/>
        <v/>
      </c>
      <c r="E24" s="21"/>
      <c r="F24" s="22"/>
      <c r="G24" s="23"/>
      <c r="H24" s="23"/>
      <c r="I24" s="76" t="str">
        <f t="shared" si="2"/>
        <v/>
      </c>
      <c r="J24" s="45" t="str">
        <f t="shared" si="3"/>
        <v/>
      </c>
      <c r="K24" s="45" t="str">
        <f t="shared" si="4"/>
        <v/>
      </c>
      <c r="M24" s="81">
        <v>19</v>
      </c>
      <c r="N24" s="27"/>
      <c r="O24" s="15"/>
      <c r="P24" s="82" t="str">
        <f t="shared" si="5"/>
        <v/>
      </c>
      <c r="Q24" s="21"/>
      <c r="R24" s="22"/>
      <c r="S24" s="23"/>
      <c r="T24" s="23"/>
      <c r="U24" s="76" t="str">
        <f t="shared" si="6"/>
        <v/>
      </c>
      <c r="V24" s="45" t="str">
        <f t="shared" si="7"/>
        <v/>
      </c>
      <c r="W24" s="45" t="str">
        <f t="shared" si="8"/>
        <v/>
      </c>
      <c r="AC24" s="43"/>
      <c r="AG24" s="43"/>
    </row>
    <row r="25" spans="1:33" ht="18.75" customHeight="1">
      <c r="A25" s="81">
        <v>20</v>
      </c>
      <c r="B25" s="14"/>
      <c r="C25" s="15"/>
      <c r="D25" s="82" t="str">
        <f t="shared" si="1"/>
        <v/>
      </c>
      <c r="E25" s="21"/>
      <c r="F25" s="22"/>
      <c r="G25" s="23"/>
      <c r="H25" s="23"/>
      <c r="I25" s="76" t="str">
        <f t="shared" si="2"/>
        <v/>
      </c>
      <c r="J25" s="45" t="str">
        <f t="shared" si="3"/>
        <v/>
      </c>
      <c r="K25" s="45" t="str">
        <f t="shared" si="4"/>
        <v/>
      </c>
      <c r="M25" s="81">
        <v>20</v>
      </c>
      <c r="N25" s="27"/>
      <c r="O25" s="15"/>
      <c r="P25" s="82" t="str">
        <f t="shared" si="5"/>
        <v/>
      </c>
      <c r="Q25" s="21"/>
      <c r="R25" s="22"/>
      <c r="S25" s="23"/>
      <c r="T25" s="23"/>
      <c r="U25" s="76" t="str">
        <f t="shared" si="6"/>
        <v/>
      </c>
      <c r="V25" s="45" t="str">
        <f t="shared" si="7"/>
        <v/>
      </c>
      <c r="W25" s="45" t="str">
        <f t="shared" si="8"/>
        <v/>
      </c>
      <c r="AC25" s="43"/>
      <c r="AG25" s="43"/>
    </row>
    <row r="26" spans="1:33" ht="18.75" customHeight="1">
      <c r="A26" s="81">
        <v>21</v>
      </c>
      <c r="B26" s="14"/>
      <c r="C26" s="15"/>
      <c r="D26" s="82" t="str">
        <f t="shared" si="1"/>
        <v/>
      </c>
      <c r="E26" s="21"/>
      <c r="F26" s="22"/>
      <c r="G26" s="23"/>
      <c r="H26" s="23"/>
      <c r="I26" s="76" t="str">
        <f t="shared" si="2"/>
        <v/>
      </c>
      <c r="J26" s="45" t="str">
        <f t="shared" si="3"/>
        <v/>
      </c>
      <c r="K26" s="45" t="str">
        <f t="shared" si="4"/>
        <v/>
      </c>
      <c r="M26" s="81">
        <v>21</v>
      </c>
      <c r="N26" s="27"/>
      <c r="O26" s="15"/>
      <c r="P26" s="82" t="str">
        <f t="shared" si="5"/>
        <v/>
      </c>
      <c r="Q26" s="21"/>
      <c r="R26" s="22"/>
      <c r="S26" s="23"/>
      <c r="T26" s="23"/>
      <c r="U26" s="76" t="str">
        <f t="shared" si="6"/>
        <v/>
      </c>
      <c r="V26" s="45" t="str">
        <f t="shared" si="7"/>
        <v/>
      </c>
      <c r="W26" s="45" t="str">
        <f t="shared" si="8"/>
        <v/>
      </c>
      <c r="AC26" s="43"/>
      <c r="AG26" s="43"/>
    </row>
    <row r="27" spans="1:33" ht="18.75" customHeight="1">
      <c r="A27" s="81">
        <v>22</v>
      </c>
      <c r="B27" s="14"/>
      <c r="C27" s="15"/>
      <c r="D27" s="82" t="str">
        <f t="shared" si="1"/>
        <v/>
      </c>
      <c r="E27" s="21"/>
      <c r="F27" s="22"/>
      <c r="G27" s="23"/>
      <c r="H27" s="23"/>
      <c r="I27" s="76" t="str">
        <f t="shared" si="2"/>
        <v/>
      </c>
      <c r="J27" s="45" t="str">
        <f t="shared" si="3"/>
        <v/>
      </c>
      <c r="K27" s="45" t="str">
        <f t="shared" si="4"/>
        <v/>
      </c>
      <c r="M27" s="81">
        <v>22</v>
      </c>
      <c r="N27" s="27"/>
      <c r="O27" s="15"/>
      <c r="P27" s="82" t="str">
        <f t="shared" si="5"/>
        <v/>
      </c>
      <c r="Q27" s="21"/>
      <c r="R27" s="22"/>
      <c r="S27" s="23"/>
      <c r="T27" s="23"/>
      <c r="U27" s="76" t="str">
        <f t="shared" si="6"/>
        <v/>
      </c>
      <c r="V27" s="45" t="str">
        <f t="shared" si="7"/>
        <v/>
      </c>
      <c r="W27" s="45" t="str">
        <f t="shared" si="8"/>
        <v/>
      </c>
      <c r="AC27" s="43"/>
      <c r="AG27" s="43"/>
    </row>
    <row r="28" spans="1:33" ht="18.75" customHeight="1">
      <c r="A28" s="81">
        <v>23</v>
      </c>
      <c r="B28" s="14"/>
      <c r="C28" s="15"/>
      <c r="D28" s="82" t="str">
        <f t="shared" si="1"/>
        <v/>
      </c>
      <c r="E28" s="21"/>
      <c r="F28" s="22"/>
      <c r="G28" s="23"/>
      <c r="H28" s="23"/>
      <c r="I28" s="76" t="str">
        <f t="shared" si="2"/>
        <v/>
      </c>
      <c r="J28" s="45" t="str">
        <f t="shared" si="3"/>
        <v/>
      </c>
      <c r="K28" s="45" t="str">
        <f t="shared" si="4"/>
        <v/>
      </c>
      <c r="M28" s="81">
        <v>23</v>
      </c>
      <c r="N28" s="27"/>
      <c r="O28" s="15"/>
      <c r="P28" s="82" t="str">
        <f t="shared" si="5"/>
        <v/>
      </c>
      <c r="Q28" s="21"/>
      <c r="R28" s="22"/>
      <c r="S28" s="23"/>
      <c r="T28" s="23"/>
      <c r="U28" s="76" t="str">
        <f t="shared" si="6"/>
        <v/>
      </c>
      <c r="V28" s="45" t="str">
        <f t="shared" si="7"/>
        <v/>
      </c>
      <c r="W28" s="45" t="str">
        <f t="shared" si="8"/>
        <v/>
      </c>
      <c r="AC28" s="43"/>
      <c r="AG28" s="43"/>
    </row>
    <row r="29" spans="1:33" ht="18.75" customHeight="1">
      <c r="A29" s="81">
        <v>24</v>
      </c>
      <c r="B29" s="14"/>
      <c r="C29" s="15"/>
      <c r="D29" s="82" t="str">
        <f t="shared" si="1"/>
        <v/>
      </c>
      <c r="E29" s="21"/>
      <c r="F29" s="22"/>
      <c r="G29" s="23"/>
      <c r="H29" s="23"/>
      <c r="I29" s="76" t="str">
        <f t="shared" si="2"/>
        <v/>
      </c>
      <c r="J29" s="45" t="str">
        <f t="shared" si="3"/>
        <v/>
      </c>
      <c r="K29" s="45" t="str">
        <f t="shared" si="4"/>
        <v/>
      </c>
      <c r="M29" s="81">
        <v>24</v>
      </c>
      <c r="N29" s="27"/>
      <c r="O29" s="15"/>
      <c r="P29" s="82" t="str">
        <f t="shared" si="5"/>
        <v/>
      </c>
      <c r="Q29" s="21"/>
      <c r="R29" s="22"/>
      <c r="S29" s="23"/>
      <c r="T29" s="23"/>
      <c r="U29" s="76" t="str">
        <f t="shared" si="6"/>
        <v/>
      </c>
      <c r="V29" s="45" t="str">
        <f t="shared" si="7"/>
        <v/>
      </c>
      <c r="W29" s="45" t="str">
        <f t="shared" si="8"/>
        <v/>
      </c>
      <c r="AC29" s="43"/>
      <c r="AG29" s="43"/>
    </row>
    <row r="30" spans="1:33" ht="18.75" customHeight="1">
      <c r="A30" s="81">
        <v>25</v>
      </c>
      <c r="B30" s="14"/>
      <c r="C30" s="15"/>
      <c r="D30" s="82" t="str">
        <f t="shared" si="1"/>
        <v/>
      </c>
      <c r="E30" s="21"/>
      <c r="F30" s="22"/>
      <c r="G30" s="23"/>
      <c r="H30" s="23"/>
      <c r="I30" s="76" t="str">
        <f t="shared" si="2"/>
        <v/>
      </c>
      <c r="J30" s="45" t="str">
        <f t="shared" si="3"/>
        <v/>
      </c>
      <c r="K30" s="45" t="str">
        <f t="shared" si="4"/>
        <v/>
      </c>
      <c r="M30" s="81">
        <v>25</v>
      </c>
      <c r="N30" s="27"/>
      <c r="O30" s="15"/>
      <c r="P30" s="82" t="str">
        <f t="shared" si="5"/>
        <v/>
      </c>
      <c r="Q30" s="21"/>
      <c r="R30" s="22"/>
      <c r="S30" s="23"/>
      <c r="T30" s="23"/>
      <c r="U30" s="76" t="str">
        <f t="shared" si="6"/>
        <v/>
      </c>
      <c r="V30" s="45" t="str">
        <f t="shared" si="7"/>
        <v/>
      </c>
      <c r="W30" s="45" t="str">
        <f t="shared" si="8"/>
        <v/>
      </c>
      <c r="AC30" s="43"/>
      <c r="AG30" s="43"/>
    </row>
    <row r="31" spans="1:33" ht="18.75" customHeight="1">
      <c r="A31" s="81">
        <v>26</v>
      </c>
      <c r="B31" s="14"/>
      <c r="C31" s="15"/>
      <c r="D31" s="82" t="str">
        <f t="shared" si="1"/>
        <v/>
      </c>
      <c r="E31" s="21"/>
      <c r="F31" s="22"/>
      <c r="G31" s="23"/>
      <c r="H31" s="23"/>
      <c r="I31" s="76" t="str">
        <f t="shared" si="2"/>
        <v/>
      </c>
      <c r="J31" s="45" t="str">
        <f t="shared" si="3"/>
        <v/>
      </c>
      <c r="K31" s="45" t="str">
        <f t="shared" si="4"/>
        <v/>
      </c>
      <c r="M31" s="81">
        <v>26</v>
      </c>
      <c r="N31" s="27"/>
      <c r="O31" s="15"/>
      <c r="P31" s="82" t="str">
        <f t="shared" si="5"/>
        <v/>
      </c>
      <c r="Q31" s="21"/>
      <c r="R31" s="22"/>
      <c r="S31" s="23"/>
      <c r="T31" s="23"/>
      <c r="U31" s="76" t="str">
        <f t="shared" si="6"/>
        <v/>
      </c>
      <c r="V31" s="45" t="str">
        <f t="shared" si="7"/>
        <v/>
      </c>
      <c r="W31" s="45" t="str">
        <f t="shared" si="8"/>
        <v/>
      </c>
      <c r="AC31" s="43"/>
      <c r="AG31" s="43"/>
    </row>
    <row r="32" spans="1:33" ht="18.75" customHeight="1">
      <c r="A32" s="81">
        <v>27</v>
      </c>
      <c r="B32" s="14"/>
      <c r="C32" s="15"/>
      <c r="D32" s="82" t="str">
        <f t="shared" si="1"/>
        <v/>
      </c>
      <c r="E32" s="21"/>
      <c r="F32" s="22"/>
      <c r="G32" s="23"/>
      <c r="H32" s="23"/>
      <c r="I32" s="76" t="str">
        <f t="shared" si="2"/>
        <v/>
      </c>
      <c r="J32" s="45" t="str">
        <f t="shared" si="3"/>
        <v/>
      </c>
      <c r="K32" s="45" t="str">
        <f t="shared" si="4"/>
        <v/>
      </c>
      <c r="M32" s="81">
        <v>27</v>
      </c>
      <c r="N32" s="27"/>
      <c r="O32" s="15"/>
      <c r="P32" s="82" t="str">
        <f t="shared" si="5"/>
        <v/>
      </c>
      <c r="Q32" s="21"/>
      <c r="R32" s="22"/>
      <c r="S32" s="23"/>
      <c r="T32" s="23"/>
      <c r="U32" s="76" t="str">
        <f t="shared" si="6"/>
        <v/>
      </c>
      <c r="V32" s="45" t="str">
        <f t="shared" si="7"/>
        <v/>
      </c>
      <c r="W32" s="45" t="str">
        <f t="shared" si="8"/>
        <v/>
      </c>
      <c r="AC32" s="43"/>
      <c r="AG32" s="43"/>
    </row>
    <row r="33" spans="1:33" ht="18.75" customHeight="1">
      <c r="A33" s="81">
        <v>28</v>
      </c>
      <c r="B33" s="14"/>
      <c r="C33" s="15"/>
      <c r="D33" s="82" t="str">
        <f t="shared" si="1"/>
        <v/>
      </c>
      <c r="E33" s="21"/>
      <c r="F33" s="22"/>
      <c r="G33" s="23"/>
      <c r="H33" s="23"/>
      <c r="I33" s="76" t="str">
        <f t="shared" si="2"/>
        <v/>
      </c>
      <c r="J33" s="45" t="str">
        <f t="shared" si="3"/>
        <v/>
      </c>
      <c r="K33" s="45" t="str">
        <f t="shared" si="4"/>
        <v/>
      </c>
      <c r="M33" s="81">
        <v>28</v>
      </c>
      <c r="N33" s="27"/>
      <c r="O33" s="15"/>
      <c r="P33" s="82" t="str">
        <f t="shared" si="5"/>
        <v/>
      </c>
      <c r="Q33" s="21"/>
      <c r="R33" s="22"/>
      <c r="S33" s="23"/>
      <c r="T33" s="23"/>
      <c r="U33" s="76" t="str">
        <f t="shared" si="6"/>
        <v/>
      </c>
      <c r="V33" s="45" t="str">
        <f t="shared" si="7"/>
        <v/>
      </c>
      <c r="W33" s="45" t="str">
        <f t="shared" si="8"/>
        <v/>
      </c>
      <c r="AC33" s="43"/>
      <c r="AG33" s="43"/>
    </row>
    <row r="34" spans="1:33" ht="18.75" customHeight="1">
      <c r="A34" s="81">
        <v>29</v>
      </c>
      <c r="B34" s="14"/>
      <c r="C34" s="15"/>
      <c r="D34" s="82" t="str">
        <f t="shared" si="1"/>
        <v/>
      </c>
      <c r="E34" s="21"/>
      <c r="F34" s="22"/>
      <c r="G34" s="23"/>
      <c r="H34" s="23"/>
      <c r="I34" s="76" t="str">
        <f t="shared" si="2"/>
        <v/>
      </c>
      <c r="J34" s="45" t="str">
        <f t="shared" si="3"/>
        <v/>
      </c>
      <c r="K34" s="45" t="str">
        <f t="shared" si="4"/>
        <v/>
      </c>
      <c r="M34" s="81">
        <v>29</v>
      </c>
      <c r="N34" s="27"/>
      <c r="O34" s="15"/>
      <c r="P34" s="82" t="str">
        <f t="shared" si="5"/>
        <v/>
      </c>
      <c r="Q34" s="21"/>
      <c r="R34" s="22"/>
      <c r="S34" s="23"/>
      <c r="T34" s="23"/>
      <c r="U34" s="76" t="str">
        <f t="shared" si="6"/>
        <v/>
      </c>
      <c r="V34" s="45" t="str">
        <f t="shared" si="7"/>
        <v/>
      </c>
      <c r="W34" s="45" t="str">
        <f t="shared" si="8"/>
        <v/>
      </c>
      <c r="AC34" s="43"/>
      <c r="AG34" s="43"/>
    </row>
    <row r="35" spans="1:33" ht="18.75" customHeight="1">
      <c r="A35" s="92">
        <v>30</v>
      </c>
      <c r="B35" s="16"/>
      <c r="C35" s="17"/>
      <c r="D35" s="93" t="str">
        <f t="shared" si="1"/>
        <v/>
      </c>
      <c r="E35" s="24"/>
      <c r="F35" s="22"/>
      <c r="G35" s="23"/>
      <c r="H35" s="25"/>
      <c r="I35" s="76" t="str">
        <f t="shared" si="2"/>
        <v/>
      </c>
      <c r="J35" s="45" t="str">
        <f t="shared" si="3"/>
        <v/>
      </c>
      <c r="K35" s="45" t="str">
        <f t="shared" si="4"/>
        <v/>
      </c>
      <c r="M35" s="81">
        <v>30</v>
      </c>
      <c r="N35" s="27"/>
      <c r="O35" s="15"/>
      <c r="P35" s="82" t="str">
        <f t="shared" si="5"/>
        <v/>
      </c>
      <c r="Q35" s="21"/>
      <c r="R35" s="22"/>
      <c r="S35" s="23"/>
      <c r="T35" s="25"/>
      <c r="U35" s="76" t="str">
        <f t="shared" si="6"/>
        <v/>
      </c>
      <c r="V35" s="45" t="str">
        <f t="shared" si="7"/>
        <v/>
      </c>
      <c r="W35" s="45" t="str">
        <f t="shared" si="8"/>
        <v/>
      </c>
      <c r="AC35" s="43"/>
      <c r="AG35" s="43"/>
    </row>
    <row r="36" spans="1:33" ht="18.75" customHeight="1">
      <c r="A36" s="44"/>
      <c r="B36" s="94"/>
      <c r="C36" s="94"/>
      <c r="D36" s="94"/>
      <c r="E36" s="95"/>
      <c r="F36" s="94"/>
      <c r="G36" s="96"/>
      <c r="H36" s="97" t="s">
        <v>16</v>
      </c>
      <c r="I36" s="96">
        <f>COUNT(I6:I35)</f>
        <v>0</v>
      </c>
      <c r="J36" s="94"/>
      <c r="K36" s="94"/>
      <c r="M36" s="44"/>
      <c r="N36" s="95"/>
      <c r="O36" s="94"/>
      <c r="P36" s="94"/>
      <c r="Q36" s="95"/>
      <c r="R36" s="94"/>
      <c r="S36" s="96"/>
      <c r="T36" s="97" t="s">
        <v>16</v>
      </c>
      <c r="U36" s="96">
        <f>COUNT(U6:U35)</f>
        <v>0</v>
      </c>
      <c r="V36" s="94"/>
      <c r="W36" s="94"/>
      <c r="AC36" s="43"/>
      <c r="AG36" s="43"/>
    </row>
    <row r="37" spans="1:33" ht="18.75" customHeight="1">
      <c r="A37" s="52"/>
      <c r="B37" s="58"/>
      <c r="C37" s="58"/>
      <c r="D37" s="58"/>
      <c r="E37" s="98"/>
      <c r="F37" s="58"/>
      <c r="G37" s="99"/>
      <c r="H37" s="100" t="s">
        <v>43</v>
      </c>
      <c r="I37" s="101">
        <f>SUM(I6:I35)</f>
        <v>0</v>
      </c>
      <c r="J37" s="58"/>
      <c r="K37" s="58"/>
      <c r="M37" s="52"/>
      <c r="N37" s="98"/>
      <c r="O37" s="58"/>
      <c r="P37" s="58"/>
      <c r="Q37" s="98"/>
      <c r="R37" s="58"/>
      <c r="S37" s="99"/>
      <c r="T37" s="100" t="s">
        <v>43</v>
      </c>
      <c r="U37" s="102">
        <f>SUM(U6:U35)</f>
        <v>0</v>
      </c>
      <c r="V37" s="58"/>
      <c r="W37" s="58"/>
      <c r="AC37" s="43"/>
      <c r="AG37" s="43"/>
    </row>
    <row r="38" spans="1:33" ht="18.75" customHeight="1">
      <c r="AC38" s="43"/>
      <c r="AG38" s="43"/>
    </row>
    <row r="39" spans="1:33" ht="18.75" customHeight="1">
      <c r="AC39" s="43"/>
      <c r="AG39" s="43"/>
    </row>
    <row r="40" spans="1:33" ht="18.75" customHeight="1">
      <c r="AC40" s="43"/>
      <c r="AG40" s="43"/>
    </row>
    <row r="41" spans="1:33" ht="18.75" customHeight="1">
      <c r="AC41" s="43"/>
      <c r="AG41" s="43"/>
    </row>
    <row r="42" spans="1:33" ht="18.75" customHeight="1">
      <c r="AC42" s="43"/>
      <c r="AG42" s="43"/>
    </row>
    <row r="43" spans="1:33" ht="18.75" customHeight="1">
      <c r="AC43" s="43"/>
      <c r="AG43" s="43"/>
    </row>
    <row r="44" spans="1:33" ht="18.75" customHeight="1">
      <c r="AC44" s="43"/>
      <c r="AG44" s="43"/>
    </row>
    <row r="45" spans="1:33" ht="18.75" customHeight="1">
      <c r="AC45" s="43"/>
      <c r="AG45" s="43"/>
    </row>
    <row r="46" spans="1:33" ht="18.75" customHeight="1">
      <c r="AC46" s="43"/>
      <c r="AG46" s="43"/>
    </row>
    <row r="47" spans="1:33" ht="18.75" customHeight="1">
      <c r="AC47" s="43"/>
      <c r="AG47" s="43"/>
    </row>
    <row r="48" spans="1:33" ht="18.75" customHeight="1">
      <c r="AC48" s="43"/>
      <c r="AG48" s="43"/>
    </row>
    <row r="49" spans="29:33" ht="18.75" customHeight="1">
      <c r="AC49" s="43"/>
      <c r="AG49" s="43"/>
    </row>
    <row r="50" spans="29:33" ht="18.75" customHeight="1">
      <c r="AC50" s="43"/>
      <c r="AG50" s="43"/>
    </row>
    <row r="51" spans="29:33" ht="18.75" customHeight="1">
      <c r="AC51" s="43"/>
      <c r="AG51" s="43"/>
    </row>
    <row r="52" spans="29:33" ht="18.75" customHeight="1">
      <c r="AC52" s="43"/>
      <c r="AG52" s="43"/>
    </row>
    <row r="53" spans="29:33" ht="18.75" customHeight="1">
      <c r="AC53" s="43"/>
      <c r="AG53" s="43"/>
    </row>
    <row r="54" spans="29:33" ht="18.75" customHeight="1">
      <c r="AC54" s="43"/>
      <c r="AG54" s="43"/>
    </row>
    <row r="55" spans="29:33" ht="18.75" customHeight="1">
      <c r="AC55" s="43"/>
      <c r="AG55" s="43"/>
    </row>
    <row r="56" spans="29:33" ht="18.75" customHeight="1">
      <c r="AC56" s="43"/>
      <c r="AG56" s="43"/>
    </row>
    <row r="57" spans="29:33" ht="18.75" customHeight="1">
      <c r="AC57" s="43"/>
      <c r="AG57" s="43"/>
    </row>
    <row r="58" spans="29:33" ht="18.75" customHeight="1">
      <c r="AC58" s="43"/>
      <c r="AG58" s="43"/>
    </row>
    <row r="59" spans="29:33" ht="18.75" customHeight="1">
      <c r="AC59" s="43"/>
      <c r="AG59" s="43"/>
    </row>
    <row r="60" spans="29:33" ht="18.75" customHeight="1">
      <c r="AC60" s="43"/>
      <c r="AG60" s="43"/>
    </row>
    <row r="61" spans="29:33" ht="18.75" customHeight="1">
      <c r="AC61" s="43"/>
      <c r="AG61" s="43"/>
    </row>
    <row r="62" spans="29:33" ht="18.75" customHeight="1">
      <c r="AC62" s="43"/>
      <c r="AG62" s="43"/>
    </row>
    <row r="63" spans="29:33" ht="18.75" customHeight="1">
      <c r="AC63" s="43"/>
      <c r="AG63" s="43"/>
    </row>
    <row r="64" spans="29:33" ht="18.75" customHeight="1">
      <c r="AC64" s="43"/>
      <c r="AG64" s="43"/>
    </row>
    <row r="65" spans="29:33" ht="18.75" customHeight="1">
      <c r="AC65" s="43"/>
      <c r="AG65" s="43"/>
    </row>
    <row r="66" spans="29:33" ht="18.75" customHeight="1">
      <c r="AC66" s="43"/>
      <c r="AG66" s="43"/>
    </row>
    <row r="67" spans="29:33" ht="18.75" customHeight="1">
      <c r="AC67" s="43"/>
      <c r="AG67" s="43"/>
    </row>
    <row r="68" spans="29:33" ht="18.75" customHeight="1">
      <c r="AC68" s="43"/>
      <c r="AG68" s="43"/>
    </row>
    <row r="69" spans="29:33" ht="18.75" customHeight="1">
      <c r="AC69" s="43"/>
      <c r="AG69" s="43"/>
    </row>
    <row r="70" spans="29:33" ht="18.75" customHeight="1">
      <c r="AC70" s="43"/>
      <c r="AG70" s="43"/>
    </row>
    <row r="71" spans="29:33" ht="18.75" customHeight="1">
      <c r="AC71" s="43"/>
      <c r="AG71" s="43"/>
    </row>
    <row r="72" spans="29:33" ht="18.75" customHeight="1">
      <c r="AC72" s="43"/>
      <c r="AG72" s="43"/>
    </row>
    <row r="73" spans="29:33" ht="18.75" customHeight="1">
      <c r="AC73" s="43"/>
      <c r="AG73" s="43"/>
    </row>
    <row r="74" spans="29:33" ht="18.75" customHeight="1">
      <c r="AC74" s="43"/>
      <c r="AG74" s="43"/>
    </row>
    <row r="75" spans="29:33" ht="18.75" customHeight="1">
      <c r="AC75" s="43"/>
      <c r="AG75" s="43"/>
    </row>
    <row r="76" spans="29:33" ht="18.75" customHeight="1">
      <c r="AC76" s="43"/>
      <c r="AG76" s="43"/>
    </row>
    <row r="77" spans="29:33" ht="18.75" customHeight="1">
      <c r="AC77" s="43"/>
      <c r="AG77" s="43"/>
    </row>
    <row r="78" spans="29:33" ht="18.75" customHeight="1">
      <c r="AC78" s="43"/>
      <c r="AG78" s="43"/>
    </row>
    <row r="79" spans="29:33" ht="18.75" customHeight="1">
      <c r="AC79" s="43"/>
      <c r="AG79" s="43"/>
    </row>
    <row r="80" spans="29:33" ht="18.75" customHeight="1">
      <c r="AC80" s="43"/>
      <c r="AG80" s="43"/>
    </row>
    <row r="81" spans="29:33" ht="18.75" customHeight="1">
      <c r="AC81" s="43"/>
      <c r="AG81" s="43"/>
    </row>
    <row r="82" spans="29:33" ht="18.75" customHeight="1">
      <c r="AC82" s="43"/>
      <c r="AG82" s="43"/>
    </row>
    <row r="83" spans="29:33" ht="18.75" customHeight="1">
      <c r="AC83" s="43"/>
      <c r="AG83" s="43"/>
    </row>
    <row r="84" spans="29:33" ht="18.75" customHeight="1">
      <c r="AC84" s="43"/>
      <c r="AG84" s="43"/>
    </row>
    <row r="85" spans="29:33" ht="18.75" customHeight="1">
      <c r="AC85" s="43"/>
      <c r="AG85" s="43"/>
    </row>
    <row r="86" spans="29:33" ht="18.75" customHeight="1">
      <c r="AC86" s="43"/>
      <c r="AG86" s="43"/>
    </row>
    <row r="87" spans="29:33" ht="18.75" customHeight="1">
      <c r="AC87" s="43"/>
      <c r="AG87" s="43"/>
    </row>
    <row r="88" spans="29:33" ht="18.75" customHeight="1">
      <c r="AC88" s="43"/>
      <c r="AG88" s="43"/>
    </row>
    <row r="89" spans="29:33" ht="18.75" customHeight="1">
      <c r="AC89" s="43"/>
      <c r="AG89" s="43"/>
    </row>
    <row r="90" spans="29:33" ht="18.75" customHeight="1">
      <c r="AC90" s="43"/>
      <c r="AG90" s="43"/>
    </row>
    <row r="91" spans="29:33" ht="18.75" customHeight="1">
      <c r="AC91" s="43"/>
      <c r="AG91" s="43"/>
    </row>
    <row r="92" spans="29:33" ht="18.75" customHeight="1">
      <c r="AC92" s="43"/>
      <c r="AG92" s="43"/>
    </row>
    <row r="93" spans="29:33" ht="18.75" customHeight="1">
      <c r="AC93" s="43"/>
      <c r="AG93" s="43"/>
    </row>
    <row r="94" spans="29:33" ht="18.75" customHeight="1">
      <c r="AC94" s="43"/>
      <c r="AG94" s="43"/>
    </row>
    <row r="95" spans="29:33" ht="18.75" customHeight="1">
      <c r="AC95" s="43"/>
      <c r="AG95" s="43"/>
    </row>
    <row r="96" spans="29:33" ht="18.75" customHeight="1">
      <c r="AC96" s="43"/>
      <c r="AG96" s="43"/>
    </row>
    <row r="97" spans="29:33" ht="18.75" customHeight="1">
      <c r="AC97" s="43"/>
      <c r="AG97" s="43"/>
    </row>
    <row r="98" spans="29:33" ht="18.75" customHeight="1">
      <c r="AC98" s="43"/>
      <c r="AG98" s="43"/>
    </row>
    <row r="99" spans="29:33" ht="18.75" customHeight="1">
      <c r="AC99" s="43"/>
      <c r="AG99" s="43"/>
    </row>
    <row r="100" spans="29:33" ht="18.75" customHeight="1">
      <c r="AC100" s="43"/>
      <c r="AG100" s="43"/>
    </row>
  </sheetData>
  <sheetProtection algorithmName="SHA-512" hashValue="npDo+d55R75Zc2ZlJQp0WA+HpTZ8YebH+aN7ODMrwsEJNP8DzAqfc+o1QE0gC56bdx14+NdshzLhxoFZokVH5w==" saltValue="UTNPKs32dCMDeUoYSYveMg==" spinCount="100000" sheet="1" objects="1" scenarios="1"/>
  <mergeCells count="19">
    <mergeCell ref="A4:A5"/>
    <mergeCell ref="B4:B5"/>
    <mergeCell ref="C4:C5"/>
    <mergeCell ref="D4:D5"/>
    <mergeCell ref="P4:P5"/>
    <mergeCell ref="O3:P3"/>
    <mergeCell ref="G2:I2"/>
    <mergeCell ref="C1:F1"/>
    <mergeCell ref="S2:U2"/>
    <mergeCell ref="C2:D2"/>
    <mergeCell ref="O2:P2"/>
    <mergeCell ref="C3:D3"/>
    <mergeCell ref="U4:U5"/>
    <mergeCell ref="S4:T4"/>
    <mergeCell ref="G4:H4"/>
    <mergeCell ref="I4:I5"/>
    <mergeCell ref="M4:M5"/>
    <mergeCell ref="N4:N5"/>
    <mergeCell ref="O4:O5"/>
  </mergeCells>
  <phoneticPr fontId="1"/>
  <dataValidations count="2">
    <dataValidation type="list" allowBlank="1" showErrorMessage="1" sqref="F2" xr:uid="{00000000-0002-0000-0300-000000000000}">
      <formula1>"アルペン,クロスカントリー"</formula1>
    </dataValidation>
    <dataValidation type="list" allowBlank="1" showErrorMessage="1" sqref="C3" xr:uid="{00000000-0002-0000-0300-000001000000}">
      <formula1>"ＧＳ,ＳＬ,ＦＲ,ＣＬ,ＳＰ"</formula1>
    </dataValidation>
  </dataValidations>
  <printOptions horizontalCentered="1"/>
  <pageMargins left="0.70866141732283472" right="0.70866141732283472" top="0.74803149606299213" bottom="0.74803149606299213" header="0" footer="0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基本情報</vt:lpstr>
      <vt:lpstr>AL_3月6日_クラブ対抗</vt:lpstr>
      <vt:lpstr>AL_3月6日_クラブ対抗!Print_Area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大阪府スキー連盟</dc:creator>
  <cp:lastModifiedBy>YOSHIDA</cp:lastModifiedBy>
  <cp:lastPrinted>2022-01-05T15:51:10Z</cp:lastPrinted>
  <dcterms:created xsi:type="dcterms:W3CDTF">2021-10-28T15:01:26Z</dcterms:created>
  <dcterms:modified xsi:type="dcterms:W3CDTF">2022-01-06T00:00:07Z</dcterms:modified>
</cp:coreProperties>
</file>