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user\Documents\01_SKICLUB\01_IBS-SC\SAO\府連ファイル\"/>
    </mc:Choice>
  </mc:AlternateContent>
  <xr:revisionPtr revIDLastSave="0" documentId="13_ncr:1_{4A2B188B-C22B-48BF-BC02-22342F96707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基本情報" sheetId="1" r:id="rId1"/>
    <sheet name="AL_1月8日_選手権(野沢)" sheetId="2" r:id="rId2"/>
    <sheet name="AL_1月9日_府民大会" sheetId="3" r:id="rId3"/>
    <sheet name="AL_1月9日_マスターズ" sheetId="4" r:id="rId4"/>
    <sheet name="AL_1月10日_国体予選" sheetId="5" r:id="rId5"/>
    <sheet name="AL_1月16日_選手権(奥神鍋)" sheetId="6" r:id="rId6"/>
    <sheet name="XC_1月8日_府民大会" sheetId="7" r:id="rId7"/>
    <sheet name="XC_1月9日_選手権(スプリント)" sheetId="8" r:id="rId8"/>
    <sheet name="XC_1月10日_選手権(フリー)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4" l="1"/>
  <c r="U35" i="9"/>
  <c r="T35" i="9"/>
  <c r="O35" i="9"/>
  <c r="J35" i="9"/>
  <c r="I35" i="9"/>
  <c r="D35" i="9"/>
  <c r="U34" i="9"/>
  <c r="T34" i="9"/>
  <c r="O34" i="9"/>
  <c r="J34" i="9"/>
  <c r="I34" i="9"/>
  <c r="D34" i="9"/>
  <c r="U33" i="9"/>
  <c r="T33" i="9"/>
  <c r="O33" i="9"/>
  <c r="J33" i="9"/>
  <c r="I33" i="9"/>
  <c r="D33" i="9"/>
  <c r="U32" i="9"/>
  <c r="T32" i="9"/>
  <c r="O32" i="9"/>
  <c r="J32" i="9"/>
  <c r="I32" i="9"/>
  <c r="D32" i="9"/>
  <c r="U31" i="9"/>
  <c r="T31" i="9"/>
  <c r="O31" i="9"/>
  <c r="J31" i="9"/>
  <c r="I31" i="9"/>
  <c r="D31" i="9"/>
  <c r="U30" i="9"/>
  <c r="T30" i="9"/>
  <c r="O30" i="9"/>
  <c r="J30" i="9"/>
  <c r="I30" i="9"/>
  <c r="D30" i="9"/>
  <c r="U29" i="9"/>
  <c r="T29" i="9"/>
  <c r="O29" i="9"/>
  <c r="J29" i="9"/>
  <c r="I29" i="9"/>
  <c r="D29" i="9"/>
  <c r="U28" i="9"/>
  <c r="T28" i="9"/>
  <c r="O28" i="9"/>
  <c r="J28" i="9"/>
  <c r="I28" i="9"/>
  <c r="D28" i="9"/>
  <c r="U27" i="9"/>
  <c r="T27" i="9"/>
  <c r="O27" i="9"/>
  <c r="J27" i="9"/>
  <c r="I27" i="9"/>
  <c r="D27" i="9"/>
  <c r="U26" i="9"/>
  <c r="T26" i="9"/>
  <c r="O26" i="9"/>
  <c r="J26" i="9"/>
  <c r="I26" i="9"/>
  <c r="D26" i="9"/>
  <c r="U25" i="9"/>
  <c r="T25" i="9"/>
  <c r="O25" i="9"/>
  <c r="J25" i="9"/>
  <c r="I25" i="9"/>
  <c r="D25" i="9"/>
  <c r="U24" i="9"/>
  <c r="T24" i="9"/>
  <c r="O24" i="9"/>
  <c r="J24" i="9"/>
  <c r="I24" i="9"/>
  <c r="D24" i="9"/>
  <c r="U23" i="9"/>
  <c r="T23" i="9"/>
  <c r="O23" i="9"/>
  <c r="J23" i="9"/>
  <c r="I23" i="9"/>
  <c r="D23" i="9"/>
  <c r="U22" i="9"/>
  <c r="T22" i="9"/>
  <c r="O22" i="9"/>
  <c r="J22" i="9"/>
  <c r="I22" i="9"/>
  <c r="D22" i="9"/>
  <c r="U21" i="9"/>
  <c r="T21" i="9"/>
  <c r="O21" i="9"/>
  <c r="J21" i="9"/>
  <c r="I21" i="9"/>
  <c r="D21" i="9"/>
  <c r="AB20" i="9"/>
  <c r="X20" i="9"/>
  <c r="U20" i="9"/>
  <c r="T20" i="9"/>
  <c r="O20" i="9"/>
  <c r="J20" i="9"/>
  <c r="I20" i="9"/>
  <c r="D20" i="9"/>
  <c r="AB19" i="9"/>
  <c r="X19" i="9"/>
  <c r="U19" i="9"/>
  <c r="T19" i="9"/>
  <c r="O19" i="9"/>
  <c r="J19" i="9"/>
  <c r="I19" i="9"/>
  <c r="D19" i="9"/>
  <c r="AB18" i="9"/>
  <c r="X18" i="9"/>
  <c r="U18" i="9"/>
  <c r="T18" i="9"/>
  <c r="O18" i="9"/>
  <c r="J18" i="9"/>
  <c r="I18" i="9"/>
  <c r="D18" i="9"/>
  <c r="AB17" i="9"/>
  <c r="X17" i="9"/>
  <c r="U17" i="9"/>
  <c r="T17" i="9"/>
  <c r="O17" i="9"/>
  <c r="J17" i="9"/>
  <c r="I17" i="9"/>
  <c r="D17" i="9"/>
  <c r="AB16" i="9"/>
  <c r="X16" i="9"/>
  <c r="U16" i="9"/>
  <c r="T16" i="9"/>
  <c r="O16" i="9"/>
  <c r="J16" i="9"/>
  <c r="I16" i="9"/>
  <c r="D16" i="9"/>
  <c r="AB15" i="9"/>
  <c r="X15" i="9"/>
  <c r="U15" i="9"/>
  <c r="T15" i="9"/>
  <c r="O15" i="9"/>
  <c r="J15" i="9"/>
  <c r="I15" i="9"/>
  <c r="D15" i="9"/>
  <c r="AB14" i="9"/>
  <c r="X14" i="9"/>
  <c r="U14" i="9"/>
  <c r="T14" i="9"/>
  <c r="O14" i="9"/>
  <c r="J14" i="9"/>
  <c r="I14" i="9"/>
  <c r="D14" i="9"/>
  <c r="AB13" i="9"/>
  <c r="X13" i="9"/>
  <c r="U13" i="9"/>
  <c r="T13" i="9"/>
  <c r="O13" i="9"/>
  <c r="J13" i="9"/>
  <c r="I13" i="9"/>
  <c r="D13" i="9"/>
  <c r="AB12" i="9"/>
  <c r="X12" i="9"/>
  <c r="U12" i="9"/>
  <c r="T12" i="9"/>
  <c r="O12" i="9"/>
  <c r="J12" i="9"/>
  <c r="I12" i="9"/>
  <c r="D12" i="9"/>
  <c r="AB11" i="9"/>
  <c r="X11" i="9"/>
  <c r="U11" i="9"/>
  <c r="T11" i="9"/>
  <c r="O11" i="9"/>
  <c r="J11" i="9"/>
  <c r="I11" i="9"/>
  <c r="D11" i="9"/>
  <c r="AB10" i="9"/>
  <c r="X10" i="9"/>
  <c r="U10" i="9"/>
  <c r="T10" i="9"/>
  <c r="O10" i="9"/>
  <c r="J10" i="9"/>
  <c r="I10" i="9"/>
  <c r="D10" i="9"/>
  <c r="AB9" i="9"/>
  <c r="X9" i="9"/>
  <c r="U9" i="9"/>
  <c r="T9" i="9"/>
  <c r="O9" i="9"/>
  <c r="J9" i="9"/>
  <c r="I9" i="9"/>
  <c r="D9" i="9"/>
  <c r="AB8" i="9"/>
  <c r="X8" i="9"/>
  <c r="U8" i="9"/>
  <c r="T8" i="9"/>
  <c r="O8" i="9"/>
  <c r="J8" i="9"/>
  <c r="I8" i="9"/>
  <c r="D8" i="9"/>
  <c r="AB7" i="9"/>
  <c r="X7" i="9"/>
  <c r="U7" i="9"/>
  <c r="T7" i="9" s="1"/>
  <c r="J7" i="9"/>
  <c r="I7" i="9"/>
  <c r="D7" i="9"/>
  <c r="U6" i="9"/>
  <c r="T6" i="9"/>
  <c r="O6" i="9"/>
  <c r="J6" i="9"/>
  <c r="I6" i="9"/>
  <c r="D6" i="9"/>
  <c r="S3" i="9"/>
  <c r="N3" i="9"/>
  <c r="H3" i="9"/>
  <c r="R2" i="9"/>
  <c r="N2" i="9"/>
  <c r="C1" i="9"/>
  <c r="U35" i="8"/>
  <c r="T35" i="8"/>
  <c r="O35" i="8"/>
  <c r="J35" i="8"/>
  <c r="I35" i="8"/>
  <c r="D35" i="8"/>
  <c r="U34" i="8"/>
  <c r="T34" i="8"/>
  <c r="O34" i="8"/>
  <c r="J34" i="8"/>
  <c r="I34" i="8"/>
  <c r="D34" i="8"/>
  <c r="U33" i="8"/>
  <c r="T33" i="8"/>
  <c r="O33" i="8"/>
  <c r="J33" i="8"/>
  <c r="I33" i="8"/>
  <c r="D33" i="8"/>
  <c r="U32" i="8"/>
  <c r="T32" i="8"/>
  <c r="O32" i="8"/>
  <c r="J32" i="8"/>
  <c r="I32" i="8"/>
  <c r="D32" i="8"/>
  <c r="U31" i="8"/>
  <c r="T31" i="8"/>
  <c r="O31" i="8"/>
  <c r="J31" i="8"/>
  <c r="I31" i="8"/>
  <c r="D31" i="8"/>
  <c r="U30" i="8"/>
  <c r="T30" i="8"/>
  <c r="O30" i="8"/>
  <c r="J30" i="8"/>
  <c r="I30" i="8"/>
  <c r="D30" i="8"/>
  <c r="U29" i="8"/>
  <c r="T29" i="8"/>
  <c r="O29" i="8"/>
  <c r="J29" i="8"/>
  <c r="I29" i="8"/>
  <c r="D29" i="8"/>
  <c r="U28" i="8"/>
  <c r="T28" i="8"/>
  <c r="O28" i="8"/>
  <c r="J28" i="8"/>
  <c r="I28" i="8"/>
  <c r="D28" i="8"/>
  <c r="U27" i="8"/>
  <c r="T27" i="8"/>
  <c r="O27" i="8"/>
  <c r="J27" i="8"/>
  <c r="I27" i="8"/>
  <c r="D27" i="8"/>
  <c r="U26" i="8"/>
  <c r="T26" i="8"/>
  <c r="O26" i="8"/>
  <c r="J26" i="8"/>
  <c r="I26" i="8"/>
  <c r="D26" i="8"/>
  <c r="U25" i="8"/>
  <c r="T25" i="8"/>
  <c r="O25" i="8"/>
  <c r="J25" i="8"/>
  <c r="I25" i="8"/>
  <c r="D25" i="8"/>
  <c r="U24" i="8"/>
  <c r="T24" i="8"/>
  <c r="O24" i="8"/>
  <c r="J24" i="8"/>
  <c r="I24" i="8"/>
  <c r="D24" i="8"/>
  <c r="U23" i="8"/>
  <c r="T23" i="8"/>
  <c r="O23" i="8"/>
  <c r="J23" i="8"/>
  <c r="I23" i="8"/>
  <c r="D23" i="8"/>
  <c r="U22" i="8"/>
  <c r="T22" i="8"/>
  <c r="O22" i="8"/>
  <c r="J22" i="8"/>
  <c r="I22" i="8"/>
  <c r="D22" i="8"/>
  <c r="U21" i="8"/>
  <c r="T21" i="8"/>
  <c r="O21" i="8"/>
  <c r="J21" i="8"/>
  <c r="I21" i="8"/>
  <c r="D21" i="8"/>
  <c r="AB20" i="8"/>
  <c r="X20" i="8"/>
  <c r="U20" i="8"/>
  <c r="T20" i="8"/>
  <c r="O20" i="8"/>
  <c r="J20" i="8"/>
  <c r="I20" i="8"/>
  <c r="D20" i="8"/>
  <c r="AB19" i="8"/>
  <c r="X19" i="8"/>
  <c r="U19" i="8"/>
  <c r="T19" i="8"/>
  <c r="O19" i="8"/>
  <c r="J19" i="8"/>
  <c r="I19" i="8"/>
  <c r="D19" i="8"/>
  <c r="AB18" i="8"/>
  <c r="X18" i="8"/>
  <c r="U18" i="8"/>
  <c r="T18" i="8"/>
  <c r="O18" i="8"/>
  <c r="J18" i="8"/>
  <c r="I18" i="8"/>
  <c r="D18" i="8"/>
  <c r="AB17" i="8"/>
  <c r="X17" i="8"/>
  <c r="U17" i="8"/>
  <c r="T17" i="8"/>
  <c r="O17" i="8"/>
  <c r="J17" i="8"/>
  <c r="I17" i="8"/>
  <c r="D17" i="8"/>
  <c r="AB16" i="8"/>
  <c r="X16" i="8"/>
  <c r="U16" i="8"/>
  <c r="T16" i="8"/>
  <c r="O16" i="8"/>
  <c r="J16" i="8"/>
  <c r="I16" i="8"/>
  <c r="D16" i="8"/>
  <c r="AB15" i="8"/>
  <c r="X15" i="8"/>
  <c r="U15" i="8"/>
  <c r="T15" i="8"/>
  <c r="O15" i="8"/>
  <c r="J15" i="8"/>
  <c r="I15" i="8"/>
  <c r="D15" i="8"/>
  <c r="AB14" i="8"/>
  <c r="X14" i="8"/>
  <c r="U14" i="8"/>
  <c r="T14" i="8"/>
  <c r="O14" i="8"/>
  <c r="J14" i="8"/>
  <c r="I14" i="8"/>
  <c r="D14" i="8"/>
  <c r="AB13" i="8"/>
  <c r="X13" i="8"/>
  <c r="U13" i="8"/>
  <c r="T13" i="8"/>
  <c r="O13" i="8"/>
  <c r="J13" i="8"/>
  <c r="I13" i="8"/>
  <c r="D13" i="8"/>
  <c r="AB12" i="8"/>
  <c r="X12" i="8"/>
  <c r="U12" i="8"/>
  <c r="T12" i="8"/>
  <c r="O12" i="8"/>
  <c r="J12" i="8"/>
  <c r="I12" i="8"/>
  <c r="D12" i="8"/>
  <c r="AB11" i="8"/>
  <c r="X11" i="8"/>
  <c r="U11" i="8"/>
  <c r="T11" i="8"/>
  <c r="O11" i="8"/>
  <c r="J11" i="8"/>
  <c r="I11" i="8"/>
  <c r="D11" i="8"/>
  <c r="AB10" i="8"/>
  <c r="X10" i="8"/>
  <c r="U10" i="8"/>
  <c r="T10" i="8"/>
  <c r="O10" i="8"/>
  <c r="J10" i="8"/>
  <c r="I10" i="8"/>
  <c r="D10" i="8"/>
  <c r="AB9" i="8"/>
  <c r="X9" i="8"/>
  <c r="U9" i="8"/>
  <c r="T9" i="8"/>
  <c r="O9" i="8"/>
  <c r="J9" i="8"/>
  <c r="I9" i="8"/>
  <c r="D9" i="8"/>
  <c r="AB8" i="8"/>
  <c r="X8" i="8"/>
  <c r="U8" i="8"/>
  <c r="T8" i="8"/>
  <c r="O8" i="8"/>
  <c r="J8" i="8"/>
  <c r="I8" i="8"/>
  <c r="D8" i="8"/>
  <c r="AB7" i="8"/>
  <c r="X7" i="8"/>
  <c r="U7" i="8"/>
  <c r="T7" i="8"/>
  <c r="O7" i="8"/>
  <c r="J7" i="8"/>
  <c r="I7" i="8"/>
  <c r="D7" i="8"/>
  <c r="U6" i="8"/>
  <c r="T6" i="8"/>
  <c r="T37" i="8" s="1"/>
  <c r="I20" i="1" s="1"/>
  <c r="O6" i="8"/>
  <c r="J6" i="8"/>
  <c r="I6" i="8"/>
  <c r="D6" i="8"/>
  <c r="N3" i="8"/>
  <c r="H3" i="8"/>
  <c r="S3" i="8" s="1"/>
  <c r="R2" i="8"/>
  <c r="N2" i="8"/>
  <c r="C1" i="8"/>
  <c r="U35" i="7"/>
  <c r="T35" i="7"/>
  <c r="O35" i="7"/>
  <c r="J35" i="7"/>
  <c r="I35" i="7"/>
  <c r="D35" i="7"/>
  <c r="U34" i="7"/>
  <c r="T34" i="7"/>
  <c r="O34" i="7"/>
  <c r="J34" i="7"/>
  <c r="I34" i="7"/>
  <c r="D34" i="7"/>
  <c r="U33" i="7"/>
  <c r="T33" i="7"/>
  <c r="O33" i="7"/>
  <c r="J33" i="7"/>
  <c r="I33" i="7"/>
  <c r="D33" i="7"/>
  <c r="U32" i="7"/>
  <c r="T32" i="7"/>
  <c r="O32" i="7"/>
  <c r="J32" i="7"/>
  <c r="I32" i="7"/>
  <c r="D32" i="7"/>
  <c r="U31" i="7"/>
  <c r="T31" i="7"/>
  <c r="O31" i="7"/>
  <c r="J31" i="7"/>
  <c r="I31" i="7"/>
  <c r="D31" i="7"/>
  <c r="U30" i="7"/>
  <c r="T30" i="7"/>
  <c r="O30" i="7"/>
  <c r="J30" i="7"/>
  <c r="I30" i="7"/>
  <c r="D30" i="7"/>
  <c r="U29" i="7"/>
  <c r="T29" i="7"/>
  <c r="O29" i="7"/>
  <c r="J29" i="7"/>
  <c r="I29" i="7"/>
  <c r="D29" i="7"/>
  <c r="U28" i="7"/>
  <c r="T28" i="7"/>
  <c r="O28" i="7"/>
  <c r="J28" i="7"/>
  <c r="I28" i="7"/>
  <c r="D28" i="7"/>
  <c r="U27" i="7"/>
  <c r="T27" i="7"/>
  <c r="O27" i="7"/>
  <c r="J27" i="7"/>
  <c r="I27" i="7"/>
  <c r="D27" i="7"/>
  <c r="U26" i="7"/>
  <c r="T26" i="7"/>
  <c r="O26" i="7"/>
  <c r="J26" i="7"/>
  <c r="I26" i="7"/>
  <c r="D26" i="7"/>
  <c r="U25" i="7"/>
  <c r="T25" i="7"/>
  <c r="O25" i="7"/>
  <c r="J25" i="7"/>
  <c r="I25" i="7"/>
  <c r="D25" i="7"/>
  <c r="U24" i="7"/>
  <c r="T24" i="7"/>
  <c r="O24" i="7"/>
  <c r="J24" i="7"/>
  <c r="I24" i="7"/>
  <c r="D24" i="7"/>
  <c r="U23" i="7"/>
  <c r="T23" i="7"/>
  <c r="O23" i="7"/>
  <c r="J23" i="7"/>
  <c r="I23" i="7"/>
  <c r="D23" i="7"/>
  <c r="U22" i="7"/>
  <c r="T22" i="7"/>
  <c r="O22" i="7"/>
  <c r="J22" i="7"/>
  <c r="I22" i="7"/>
  <c r="D22" i="7"/>
  <c r="U21" i="7"/>
  <c r="T21" i="7"/>
  <c r="O21" i="7"/>
  <c r="J21" i="7"/>
  <c r="I21" i="7"/>
  <c r="D21" i="7"/>
  <c r="AB20" i="7"/>
  <c r="X20" i="7"/>
  <c r="U20" i="7"/>
  <c r="T20" i="7"/>
  <c r="O20" i="7"/>
  <c r="J20" i="7"/>
  <c r="I20" i="7"/>
  <c r="D20" i="7"/>
  <c r="AB19" i="7"/>
  <c r="U19" i="7"/>
  <c r="T19" i="7"/>
  <c r="O19" i="7"/>
  <c r="J19" i="7"/>
  <c r="I19" i="7"/>
  <c r="D19" i="7"/>
  <c r="AB18" i="7"/>
  <c r="U18" i="7"/>
  <c r="T18" i="7"/>
  <c r="O18" i="7"/>
  <c r="J18" i="7"/>
  <c r="I18" i="7"/>
  <c r="D18" i="7"/>
  <c r="AB17" i="7"/>
  <c r="U17" i="7"/>
  <c r="T17" i="7"/>
  <c r="O17" i="7"/>
  <c r="J17" i="7"/>
  <c r="I17" i="7"/>
  <c r="D17" i="7"/>
  <c r="AB16" i="7"/>
  <c r="U16" i="7"/>
  <c r="T16" i="7"/>
  <c r="O16" i="7"/>
  <c r="J16" i="7"/>
  <c r="I16" i="7"/>
  <c r="D16" i="7"/>
  <c r="AB15" i="7"/>
  <c r="U15" i="7"/>
  <c r="T15" i="7"/>
  <c r="O15" i="7"/>
  <c r="J15" i="7"/>
  <c r="I15" i="7"/>
  <c r="D15" i="7"/>
  <c r="AB14" i="7"/>
  <c r="U14" i="7"/>
  <c r="T14" i="7"/>
  <c r="O14" i="7"/>
  <c r="J14" i="7"/>
  <c r="I14" i="7"/>
  <c r="D14" i="7"/>
  <c r="AB13" i="7"/>
  <c r="U13" i="7"/>
  <c r="T13" i="7"/>
  <c r="O13" i="7"/>
  <c r="J13" i="7"/>
  <c r="I13" i="7"/>
  <c r="D13" i="7"/>
  <c r="AB12" i="7"/>
  <c r="U12" i="7"/>
  <c r="T12" i="7"/>
  <c r="O12" i="7"/>
  <c r="J12" i="7"/>
  <c r="I12" i="7"/>
  <c r="D12" i="7"/>
  <c r="AB11" i="7"/>
  <c r="X11" i="7"/>
  <c r="U11" i="7"/>
  <c r="T11" i="7"/>
  <c r="O11" i="7"/>
  <c r="J11" i="7"/>
  <c r="I11" i="7"/>
  <c r="D11" i="7"/>
  <c r="AB10" i="7"/>
  <c r="X10" i="7"/>
  <c r="U10" i="7"/>
  <c r="T10" i="7"/>
  <c r="O10" i="7"/>
  <c r="J10" i="7"/>
  <c r="I10" i="7"/>
  <c r="D10" i="7"/>
  <c r="AB9" i="7"/>
  <c r="X9" i="7"/>
  <c r="U9" i="7"/>
  <c r="T9" i="7"/>
  <c r="O9" i="7"/>
  <c r="J9" i="7"/>
  <c r="I9" i="7"/>
  <c r="D9" i="7"/>
  <c r="AB8" i="7"/>
  <c r="X8" i="7"/>
  <c r="U8" i="7"/>
  <c r="T8" i="7"/>
  <c r="O8" i="7"/>
  <c r="J8" i="7"/>
  <c r="I8" i="7"/>
  <c r="D8" i="7"/>
  <c r="AB7" i="7"/>
  <c r="X7" i="7"/>
  <c r="U7" i="7"/>
  <c r="T7" i="7"/>
  <c r="O7" i="7"/>
  <c r="J7" i="7"/>
  <c r="I7" i="7"/>
  <c r="D7" i="7"/>
  <c r="U6" i="7"/>
  <c r="T6" i="7"/>
  <c r="O6" i="7"/>
  <c r="J6" i="7"/>
  <c r="I6" i="7"/>
  <c r="D6" i="7"/>
  <c r="S3" i="7"/>
  <c r="N3" i="7"/>
  <c r="H3" i="7"/>
  <c r="R2" i="7"/>
  <c r="N2" i="7"/>
  <c r="C1" i="7"/>
  <c r="U35" i="6"/>
  <c r="T35" i="6"/>
  <c r="O35" i="6"/>
  <c r="J35" i="6"/>
  <c r="I35" i="6"/>
  <c r="D35" i="6"/>
  <c r="U34" i="6"/>
  <c r="T34" i="6"/>
  <c r="O34" i="6"/>
  <c r="J34" i="6"/>
  <c r="I34" i="6"/>
  <c r="D34" i="6"/>
  <c r="U33" i="6"/>
  <c r="T33" i="6"/>
  <c r="O33" i="6"/>
  <c r="J33" i="6"/>
  <c r="I33" i="6"/>
  <c r="D33" i="6"/>
  <c r="U32" i="6"/>
  <c r="T32" i="6"/>
  <c r="O32" i="6"/>
  <c r="J32" i="6"/>
  <c r="I32" i="6"/>
  <c r="D32" i="6"/>
  <c r="U31" i="6"/>
  <c r="T31" i="6"/>
  <c r="O31" i="6"/>
  <c r="J31" i="6"/>
  <c r="I31" i="6"/>
  <c r="D31" i="6"/>
  <c r="U30" i="6"/>
  <c r="T30" i="6"/>
  <c r="O30" i="6"/>
  <c r="J30" i="6"/>
  <c r="I30" i="6"/>
  <c r="D30" i="6"/>
  <c r="U29" i="6"/>
  <c r="T29" i="6"/>
  <c r="O29" i="6"/>
  <c r="J29" i="6"/>
  <c r="I29" i="6"/>
  <c r="D29" i="6"/>
  <c r="U28" i="6"/>
  <c r="T28" i="6"/>
  <c r="O28" i="6"/>
  <c r="J28" i="6"/>
  <c r="I28" i="6"/>
  <c r="D28" i="6"/>
  <c r="U27" i="6"/>
  <c r="T27" i="6"/>
  <c r="O27" i="6"/>
  <c r="J27" i="6"/>
  <c r="I27" i="6"/>
  <c r="D27" i="6"/>
  <c r="U26" i="6"/>
  <c r="T26" i="6"/>
  <c r="O26" i="6"/>
  <c r="J26" i="6"/>
  <c r="I26" i="6"/>
  <c r="D26" i="6"/>
  <c r="U25" i="6"/>
  <c r="T25" i="6"/>
  <c r="O25" i="6"/>
  <c r="J25" i="6"/>
  <c r="I25" i="6"/>
  <c r="D25" i="6"/>
  <c r="U24" i="6"/>
  <c r="T24" i="6"/>
  <c r="O24" i="6"/>
  <c r="J24" i="6"/>
  <c r="I24" i="6"/>
  <c r="D24" i="6"/>
  <c r="U23" i="6"/>
  <c r="T23" i="6"/>
  <c r="O23" i="6"/>
  <c r="J23" i="6"/>
  <c r="I23" i="6"/>
  <c r="D23" i="6"/>
  <c r="U22" i="6"/>
  <c r="T22" i="6"/>
  <c r="O22" i="6"/>
  <c r="J22" i="6"/>
  <c r="I22" i="6"/>
  <c r="D22" i="6"/>
  <c r="U21" i="6"/>
  <c r="T21" i="6"/>
  <c r="O21" i="6"/>
  <c r="J21" i="6"/>
  <c r="I21" i="6"/>
  <c r="D21" i="6"/>
  <c r="AB20" i="6"/>
  <c r="X20" i="6"/>
  <c r="U20" i="6"/>
  <c r="T20" i="6"/>
  <c r="O20" i="6"/>
  <c r="J20" i="6"/>
  <c r="I20" i="6"/>
  <c r="D20" i="6"/>
  <c r="AB19" i="6"/>
  <c r="X19" i="6"/>
  <c r="U19" i="6"/>
  <c r="T19" i="6"/>
  <c r="O19" i="6"/>
  <c r="J19" i="6"/>
  <c r="I19" i="6"/>
  <c r="D19" i="6"/>
  <c r="AB18" i="6"/>
  <c r="X18" i="6"/>
  <c r="U18" i="6"/>
  <c r="T18" i="6"/>
  <c r="O18" i="6"/>
  <c r="J18" i="6"/>
  <c r="I18" i="6"/>
  <c r="D18" i="6"/>
  <c r="AB17" i="6"/>
  <c r="X17" i="6"/>
  <c r="U17" i="6"/>
  <c r="T17" i="6"/>
  <c r="O17" i="6"/>
  <c r="J17" i="6"/>
  <c r="I17" i="6"/>
  <c r="D17" i="6"/>
  <c r="AB16" i="6"/>
  <c r="X16" i="6"/>
  <c r="U16" i="6"/>
  <c r="T16" i="6"/>
  <c r="O16" i="6"/>
  <c r="J16" i="6"/>
  <c r="I16" i="6"/>
  <c r="D16" i="6"/>
  <c r="AB15" i="6"/>
  <c r="X15" i="6"/>
  <c r="U15" i="6"/>
  <c r="T15" i="6"/>
  <c r="O15" i="6"/>
  <c r="J15" i="6"/>
  <c r="I15" i="6"/>
  <c r="D15" i="6"/>
  <c r="AB14" i="6"/>
  <c r="X14" i="6"/>
  <c r="U14" i="6"/>
  <c r="T14" i="6"/>
  <c r="O14" i="6"/>
  <c r="J14" i="6"/>
  <c r="I14" i="6"/>
  <c r="D14" i="6"/>
  <c r="AB13" i="6"/>
  <c r="X13" i="6"/>
  <c r="U13" i="6"/>
  <c r="T13" i="6"/>
  <c r="O13" i="6"/>
  <c r="J13" i="6"/>
  <c r="I13" i="6"/>
  <c r="D13" i="6"/>
  <c r="AB12" i="6"/>
  <c r="X12" i="6"/>
  <c r="U12" i="6"/>
  <c r="T12" i="6"/>
  <c r="O12" i="6"/>
  <c r="J12" i="6"/>
  <c r="I12" i="6"/>
  <c r="D12" i="6"/>
  <c r="AB11" i="6"/>
  <c r="X11" i="6"/>
  <c r="U11" i="6"/>
  <c r="T11" i="6"/>
  <c r="O11" i="6"/>
  <c r="J11" i="6"/>
  <c r="I11" i="6"/>
  <c r="D11" i="6"/>
  <c r="AB10" i="6"/>
  <c r="X10" i="6"/>
  <c r="U10" i="6"/>
  <c r="T10" i="6"/>
  <c r="O10" i="6"/>
  <c r="J10" i="6"/>
  <c r="I10" i="6"/>
  <c r="D10" i="6"/>
  <c r="AB9" i="6"/>
  <c r="X9" i="6"/>
  <c r="U9" i="6"/>
  <c r="T9" i="6"/>
  <c r="O9" i="6"/>
  <c r="J9" i="6"/>
  <c r="I9" i="6"/>
  <c r="D9" i="6"/>
  <c r="AB8" i="6"/>
  <c r="X8" i="6"/>
  <c r="U8" i="6"/>
  <c r="T8" i="6"/>
  <c r="O8" i="6"/>
  <c r="J8" i="6"/>
  <c r="I8" i="6"/>
  <c r="D8" i="6"/>
  <c r="AB7" i="6"/>
  <c r="X7" i="6"/>
  <c r="U7" i="6"/>
  <c r="T7" i="6"/>
  <c r="O7" i="6"/>
  <c r="J7" i="6"/>
  <c r="I7" i="6"/>
  <c r="D7" i="6"/>
  <c r="U6" i="6"/>
  <c r="T6" i="6"/>
  <c r="O6" i="6"/>
  <c r="J6" i="6"/>
  <c r="I6" i="6"/>
  <c r="D6" i="6"/>
  <c r="N3" i="6"/>
  <c r="H3" i="6"/>
  <c r="S3" i="6" s="1"/>
  <c r="R2" i="6"/>
  <c r="N2" i="6"/>
  <c r="C1" i="6"/>
  <c r="Y35" i="5"/>
  <c r="X35" i="5"/>
  <c r="Q35" i="5"/>
  <c r="L35" i="5"/>
  <c r="K35" i="5"/>
  <c r="D35" i="5"/>
  <c r="Y34" i="5"/>
  <c r="X34" i="5"/>
  <c r="Q34" i="5"/>
  <c r="L34" i="5"/>
  <c r="K34" i="5"/>
  <c r="D34" i="5"/>
  <c r="Y33" i="5"/>
  <c r="X33" i="5"/>
  <c r="Q33" i="5"/>
  <c r="L33" i="5"/>
  <c r="K33" i="5"/>
  <c r="D33" i="5"/>
  <c r="Y32" i="5"/>
  <c r="X32" i="5"/>
  <c r="Q32" i="5"/>
  <c r="L32" i="5"/>
  <c r="K32" i="5"/>
  <c r="D32" i="5"/>
  <c r="Y31" i="5"/>
  <c r="X31" i="5"/>
  <c r="Q31" i="5"/>
  <c r="L31" i="5"/>
  <c r="K31" i="5"/>
  <c r="D31" i="5"/>
  <c r="Y30" i="5"/>
  <c r="X30" i="5"/>
  <c r="Q30" i="5"/>
  <c r="L30" i="5"/>
  <c r="K30" i="5"/>
  <c r="D30" i="5"/>
  <c r="Y29" i="5"/>
  <c r="X29" i="5"/>
  <c r="Q29" i="5"/>
  <c r="L29" i="5"/>
  <c r="K29" i="5"/>
  <c r="D29" i="5"/>
  <c r="Y28" i="5"/>
  <c r="X28" i="5"/>
  <c r="Q28" i="5"/>
  <c r="L28" i="5"/>
  <c r="K28" i="5"/>
  <c r="D28" i="5"/>
  <c r="Y27" i="5"/>
  <c r="X27" i="5"/>
  <c r="Q27" i="5"/>
  <c r="L27" i="5"/>
  <c r="K27" i="5"/>
  <c r="D27" i="5"/>
  <c r="Y26" i="5"/>
  <c r="X26" i="5"/>
  <c r="Q26" i="5"/>
  <c r="L26" i="5"/>
  <c r="K26" i="5"/>
  <c r="D26" i="5"/>
  <c r="Y25" i="5"/>
  <c r="X25" i="5"/>
  <c r="Q25" i="5"/>
  <c r="L25" i="5"/>
  <c r="K25" i="5"/>
  <c r="D25" i="5"/>
  <c r="Y24" i="5"/>
  <c r="X24" i="5"/>
  <c r="Q24" i="5"/>
  <c r="L24" i="5"/>
  <c r="K24" i="5"/>
  <c r="D24" i="5"/>
  <c r="Y23" i="5"/>
  <c r="X23" i="5"/>
  <c r="Q23" i="5"/>
  <c r="L23" i="5"/>
  <c r="K23" i="5"/>
  <c r="D23" i="5"/>
  <c r="Y22" i="5"/>
  <c r="X22" i="5"/>
  <c r="Q22" i="5"/>
  <c r="L22" i="5"/>
  <c r="K22" i="5"/>
  <c r="D22" i="5"/>
  <c r="Y21" i="5"/>
  <c r="X21" i="5"/>
  <c r="Q21" i="5"/>
  <c r="L21" i="5"/>
  <c r="K21" i="5"/>
  <c r="D21" i="5"/>
  <c r="AF20" i="5"/>
  <c r="AB20" i="5"/>
  <c r="Y20" i="5"/>
  <c r="X20" i="5"/>
  <c r="Q20" i="5"/>
  <c r="L20" i="5"/>
  <c r="K20" i="5"/>
  <c r="D20" i="5"/>
  <c r="AF19" i="5"/>
  <c r="AB19" i="5"/>
  <c r="Y19" i="5"/>
  <c r="X19" i="5"/>
  <c r="Q19" i="5"/>
  <c r="L19" i="5"/>
  <c r="K19" i="5"/>
  <c r="D19" i="5"/>
  <c r="AF18" i="5"/>
  <c r="AB18" i="5"/>
  <c r="Y18" i="5"/>
  <c r="X18" i="5"/>
  <c r="Q18" i="5"/>
  <c r="L18" i="5"/>
  <c r="K18" i="5"/>
  <c r="D18" i="5"/>
  <c r="AF17" i="5"/>
  <c r="AB17" i="5"/>
  <c r="Y17" i="5"/>
  <c r="X17" i="5"/>
  <c r="Q17" i="5"/>
  <c r="K17" i="5"/>
  <c r="D17" i="5"/>
  <c r="AF16" i="5"/>
  <c r="AB16" i="5"/>
  <c r="Y16" i="5"/>
  <c r="X16" i="5"/>
  <c r="Q16" i="5"/>
  <c r="L16" i="5"/>
  <c r="K16" i="5"/>
  <c r="D16" i="5"/>
  <c r="AF15" i="5"/>
  <c r="AB15" i="5"/>
  <c r="Y15" i="5"/>
  <c r="X15" i="5"/>
  <c r="Q15" i="5"/>
  <c r="L15" i="5"/>
  <c r="K15" i="5"/>
  <c r="D15" i="5"/>
  <c r="AF14" i="5"/>
  <c r="AB14" i="5"/>
  <c r="Y14" i="5"/>
  <c r="X14" i="5"/>
  <c r="Q14" i="5"/>
  <c r="L14" i="5"/>
  <c r="K14" i="5"/>
  <c r="D14" i="5"/>
  <c r="AF13" i="5"/>
  <c r="AB13" i="5"/>
  <c r="Y13" i="5"/>
  <c r="X13" i="5"/>
  <c r="Q13" i="5"/>
  <c r="L13" i="5"/>
  <c r="K13" i="5"/>
  <c r="D13" i="5"/>
  <c r="AF12" i="5"/>
  <c r="AB12" i="5"/>
  <c r="Y12" i="5"/>
  <c r="X12" i="5"/>
  <c r="Q12" i="5"/>
  <c r="L12" i="5"/>
  <c r="K12" i="5"/>
  <c r="D12" i="5"/>
  <c r="AF11" i="5"/>
  <c r="AB11" i="5"/>
  <c r="Y11" i="5"/>
  <c r="X11" i="5"/>
  <c r="Q11" i="5"/>
  <c r="L11" i="5"/>
  <c r="K11" i="5"/>
  <c r="D11" i="5"/>
  <c r="AF10" i="5"/>
  <c r="AB10" i="5"/>
  <c r="Y10" i="5"/>
  <c r="X10" i="5"/>
  <c r="Q10" i="5"/>
  <c r="L10" i="5"/>
  <c r="K10" i="5"/>
  <c r="D10" i="5"/>
  <c r="AF9" i="5"/>
  <c r="AB9" i="5"/>
  <c r="Y9" i="5"/>
  <c r="X9" i="5"/>
  <c r="Q9" i="5"/>
  <c r="L9" i="5"/>
  <c r="K9" i="5"/>
  <c r="D9" i="5"/>
  <c r="AF8" i="5"/>
  <c r="AB8" i="5"/>
  <c r="Y8" i="5"/>
  <c r="X8" i="5"/>
  <c r="Q8" i="5"/>
  <c r="L8" i="5"/>
  <c r="K8" i="5"/>
  <c r="D8" i="5"/>
  <c r="AF7" i="5"/>
  <c r="AB7" i="5"/>
  <c r="Y7" i="5"/>
  <c r="X7" i="5"/>
  <c r="Q7" i="5"/>
  <c r="L7" i="5"/>
  <c r="K7" i="5"/>
  <c r="D7" i="5"/>
  <c r="Y6" i="5"/>
  <c r="X6" i="5"/>
  <c r="Q6" i="5"/>
  <c r="L6" i="5"/>
  <c r="D6" i="5" s="1"/>
  <c r="P3" i="5"/>
  <c r="J3" i="5"/>
  <c r="W3" i="5" s="1"/>
  <c r="V2" i="5"/>
  <c r="P2" i="5"/>
  <c r="C1" i="5"/>
  <c r="W35" i="4"/>
  <c r="V35" i="4"/>
  <c r="U35" i="4"/>
  <c r="P35" i="4"/>
  <c r="K35" i="4"/>
  <c r="J35" i="4"/>
  <c r="I35" i="4"/>
  <c r="D35" i="4"/>
  <c r="W34" i="4"/>
  <c r="V34" i="4"/>
  <c r="U34" i="4"/>
  <c r="P34" i="4"/>
  <c r="K34" i="4"/>
  <c r="J34" i="4"/>
  <c r="I34" i="4"/>
  <c r="D34" i="4"/>
  <c r="W33" i="4"/>
  <c r="V33" i="4"/>
  <c r="U33" i="4"/>
  <c r="P33" i="4"/>
  <c r="K33" i="4"/>
  <c r="J33" i="4"/>
  <c r="I33" i="4"/>
  <c r="D33" i="4"/>
  <c r="W32" i="4"/>
  <c r="V32" i="4"/>
  <c r="U32" i="4"/>
  <c r="P32" i="4"/>
  <c r="K32" i="4"/>
  <c r="J32" i="4"/>
  <c r="I32" i="4"/>
  <c r="D32" i="4"/>
  <c r="W31" i="4"/>
  <c r="V31" i="4"/>
  <c r="U31" i="4"/>
  <c r="P31" i="4"/>
  <c r="K31" i="4"/>
  <c r="J31" i="4"/>
  <c r="I31" i="4"/>
  <c r="D31" i="4"/>
  <c r="W30" i="4"/>
  <c r="V30" i="4"/>
  <c r="U30" i="4"/>
  <c r="P30" i="4"/>
  <c r="K30" i="4"/>
  <c r="J30" i="4"/>
  <c r="I30" i="4"/>
  <c r="D30" i="4"/>
  <c r="W29" i="4"/>
  <c r="V29" i="4"/>
  <c r="U29" i="4"/>
  <c r="P29" i="4"/>
  <c r="K29" i="4"/>
  <c r="J29" i="4"/>
  <c r="I29" i="4"/>
  <c r="D29" i="4"/>
  <c r="W28" i="4"/>
  <c r="V28" i="4"/>
  <c r="U28" i="4"/>
  <c r="P28" i="4"/>
  <c r="K28" i="4"/>
  <c r="J28" i="4"/>
  <c r="I28" i="4"/>
  <c r="D28" i="4"/>
  <c r="W27" i="4"/>
  <c r="V27" i="4"/>
  <c r="U27" i="4"/>
  <c r="P27" i="4"/>
  <c r="K27" i="4"/>
  <c r="J27" i="4"/>
  <c r="I27" i="4"/>
  <c r="D27" i="4"/>
  <c r="W26" i="4"/>
  <c r="V26" i="4"/>
  <c r="U26" i="4"/>
  <c r="P26" i="4"/>
  <c r="K26" i="4"/>
  <c r="J26" i="4"/>
  <c r="I26" i="4"/>
  <c r="D26" i="4"/>
  <c r="W25" i="4"/>
  <c r="V25" i="4"/>
  <c r="U25" i="4"/>
  <c r="P25" i="4"/>
  <c r="K25" i="4"/>
  <c r="J25" i="4"/>
  <c r="I25" i="4"/>
  <c r="D25" i="4"/>
  <c r="W24" i="4"/>
  <c r="V24" i="4"/>
  <c r="U24" i="4"/>
  <c r="P24" i="4"/>
  <c r="K24" i="4"/>
  <c r="J24" i="4"/>
  <c r="I24" i="4"/>
  <c r="D24" i="4"/>
  <c r="W23" i="4"/>
  <c r="V23" i="4"/>
  <c r="U23" i="4"/>
  <c r="P23" i="4"/>
  <c r="K23" i="4"/>
  <c r="J23" i="4"/>
  <c r="I23" i="4"/>
  <c r="D23" i="4"/>
  <c r="W22" i="4"/>
  <c r="V22" i="4"/>
  <c r="U22" i="4"/>
  <c r="P22" i="4"/>
  <c r="K22" i="4"/>
  <c r="J22" i="4"/>
  <c r="D22" i="4" s="1"/>
  <c r="I22" i="4"/>
  <c r="W21" i="4"/>
  <c r="V21" i="4"/>
  <c r="U21" i="4"/>
  <c r="P21" i="4"/>
  <c r="K21" i="4"/>
  <c r="J21" i="4"/>
  <c r="D21" i="4" s="1"/>
  <c r="I21" i="4"/>
  <c r="AD20" i="4"/>
  <c r="Z20" i="4"/>
  <c r="W20" i="4"/>
  <c r="V20" i="4"/>
  <c r="U20" i="4"/>
  <c r="P20" i="4"/>
  <c r="K20" i="4"/>
  <c r="I20" i="4" s="1"/>
  <c r="J20" i="4"/>
  <c r="D20" i="4" s="1"/>
  <c r="AD19" i="4"/>
  <c r="Z19" i="4"/>
  <c r="W19" i="4"/>
  <c r="V19" i="4"/>
  <c r="U19" i="4"/>
  <c r="P19" i="4"/>
  <c r="K19" i="4"/>
  <c r="I19" i="4" s="1"/>
  <c r="J19" i="4"/>
  <c r="D19" i="4"/>
  <c r="AD18" i="4"/>
  <c r="Z18" i="4"/>
  <c r="W18" i="4"/>
  <c r="V18" i="4"/>
  <c r="U18" i="4"/>
  <c r="P18" i="4"/>
  <c r="K18" i="4"/>
  <c r="J18" i="4"/>
  <c r="D18" i="4" s="1"/>
  <c r="I18" i="4"/>
  <c r="AD17" i="4"/>
  <c r="Z17" i="4"/>
  <c r="W17" i="4"/>
  <c r="V17" i="4"/>
  <c r="U17" i="4"/>
  <c r="P17" i="4"/>
  <c r="K17" i="4"/>
  <c r="J17" i="4"/>
  <c r="D17" i="4" s="1"/>
  <c r="I17" i="4"/>
  <c r="AD16" i="4"/>
  <c r="Z16" i="4"/>
  <c r="W16" i="4"/>
  <c r="V16" i="4"/>
  <c r="U16" i="4"/>
  <c r="P16" i="4"/>
  <c r="K16" i="4"/>
  <c r="I16" i="4" s="1"/>
  <c r="J16" i="4"/>
  <c r="D16" i="4" s="1"/>
  <c r="AD15" i="4"/>
  <c r="Z15" i="4"/>
  <c r="W15" i="4"/>
  <c r="V15" i="4"/>
  <c r="U15" i="4"/>
  <c r="P15" i="4"/>
  <c r="K15" i="4"/>
  <c r="I15" i="4" s="1"/>
  <c r="J15" i="4"/>
  <c r="D15" i="4"/>
  <c r="AD14" i="4"/>
  <c r="Z14" i="4"/>
  <c r="W14" i="4"/>
  <c r="V14" i="4"/>
  <c r="U14" i="4"/>
  <c r="P14" i="4"/>
  <c r="K14" i="4"/>
  <c r="J14" i="4"/>
  <c r="D14" i="4" s="1"/>
  <c r="I14" i="4"/>
  <c r="AD13" i="4"/>
  <c r="Z13" i="4"/>
  <c r="W13" i="4"/>
  <c r="V13" i="4"/>
  <c r="U13" i="4"/>
  <c r="P13" i="4"/>
  <c r="K13" i="4"/>
  <c r="J13" i="4"/>
  <c r="D13" i="4" s="1"/>
  <c r="I13" i="4"/>
  <c r="AD12" i="4"/>
  <c r="Z12" i="4"/>
  <c r="W12" i="4"/>
  <c r="V12" i="4"/>
  <c r="U12" i="4"/>
  <c r="P12" i="4"/>
  <c r="K12" i="4"/>
  <c r="I12" i="4" s="1"/>
  <c r="J12" i="4"/>
  <c r="D12" i="4" s="1"/>
  <c r="AD11" i="4"/>
  <c r="Z11" i="4"/>
  <c r="W11" i="4"/>
  <c r="V11" i="4"/>
  <c r="U11" i="4"/>
  <c r="P11" i="4"/>
  <c r="K11" i="4"/>
  <c r="I11" i="4" s="1"/>
  <c r="J11" i="4"/>
  <c r="D11" i="4"/>
  <c r="AD10" i="4"/>
  <c r="Z10" i="4"/>
  <c r="W10" i="4"/>
  <c r="V10" i="4"/>
  <c r="U10" i="4"/>
  <c r="P10" i="4"/>
  <c r="K10" i="4"/>
  <c r="J10" i="4"/>
  <c r="D10" i="4" s="1"/>
  <c r="I10" i="4"/>
  <c r="AD9" i="4"/>
  <c r="Z9" i="4"/>
  <c r="W9" i="4"/>
  <c r="V9" i="4"/>
  <c r="U9" i="4"/>
  <c r="P9" i="4"/>
  <c r="K9" i="4"/>
  <c r="J9" i="4"/>
  <c r="D9" i="4" s="1"/>
  <c r="I9" i="4"/>
  <c r="AD8" i="4"/>
  <c r="Z8" i="4"/>
  <c r="W8" i="4"/>
  <c r="V8" i="4"/>
  <c r="U8" i="4"/>
  <c r="P8" i="4"/>
  <c r="K8" i="4"/>
  <c r="I8" i="4" s="1"/>
  <c r="J8" i="4"/>
  <c r="D8" i="4" s="1"/>
  <c r="AD7" i="4"/>
  <c r="Z7" i="4"/>
  <c r="W7" i="4"/>
  <c r="V7" i="4"/>
  <c r="U7" i="4"/>
  <c r="P7" i="4"/>
  <c r="K7" i="4"/>
  <c r="J7" i="4"/>
  <c r="D7" i="4" s="1"/>
  <c r="I7" i="4"/>
  <c r="W6" i="4"/>
  <c r="V6" i="4"/>
  <c r="U6" i="4"/>
  <c r="P6" i="4"/>
  <c r="K6" i="4"/>
  <c r="J6" i="4"/>
  <c r="D6" i="4" s="1"/>
  <c r="AF3" i="4"/>
  <c r="O3" i="4"/>
  <c r="S2" i="4"/>
  <c r="O2" i="4"/>
  <c r="C1" i="4"/>
  <c r="U35" i="3"/>
  <c r="T35" i="3"/>
  <c r="O35" i="3"/>
  <c r="J35" i="3"/>
  <c r="I35" i="3"/>
  <c r="D35" i="3"/>
  <c r="U34" i="3"/>
  <c r="T34" i="3"/>
  <c r="O34" i="3"/>
  <c r="J34" i="3"/>
  <c r="I34" i="3"/>
  <c r="D34" i="3"/>
  <c r="U33" i="3"/>
  <c r="T33" i="3"/>
  <c r="O33" i="3"/>
  <c r="J33" i="3"/>
  <c r="I33" i="3"/>
  <c r="D33" i="3"/>
  <c r="U32" i="3"/>
  <c r="T32" i="3"/>
  <c r="O32" i="3"/>
  <c r="J32" i="3"/>
  <c r="I32" i="3"/>
  <c r="D32" i="3"/>
  <c r="U31" i="3"/>
  <c r="T31" i="3"/>
  <c r="O31" i="3"/>
  <c r="J31" i="3"/>
  <c r="I31" i="3"/>
  <c r="D31" i="3"/>
  <c r="U30" i="3"/>
  <c r="T30" i="3"/>
  <c r="O30" i="3"/>
  <c r="J30" i="3"/>
  <c r="I30" i="3"/>
  <c r="D30" i="3"/>
  <c r="U29" i="3"/>
  <c r="T29" i="3"/>
  <c r="O29" i="3"/>
  <c r="J29" i="3"/>
  <c r="I29" i="3"/>
  <c r="D29" i="3"/>
  <c r="U28" i="3"/>
  <c r="T28" i="3"/>
  <c r="O28" i="3"/>
  <c r="J28" i="3"/>
  <c r="I28" i="3"/>
  <c r="D28" i="3"/>
  <c r="U27" i="3"/>
  <c r="T27" i="3"/>
  <c r="O27" i="3"/>
  <c r="J27" i="3"/>
  <c r="I27" i="3"/>
  <c r="D27" i="3"/>
  <c r="U26" i="3"/>
  <c r="T26" i="3"/>
  <c r="O26" i="3"/>
  <c r="J26" i="3"/>
  <c r="I26" i="3"/>
  <c r="D26" i="3"/>
  <c r="U25" i="3"/>
  <c r="T25" i="3"/>
  <c r="O25" i="3"/>
  <c r="J25" i="3"/>
  <c r="I25" i="3"/>
  <c r="D25" i="3"/>
  <c r="U24" i="3"/>
  <c r="T24" i="3"/>
  <c r="O24" i="3"/>
  <c r="J24" i="3"/>
  <c r="I24" i="3"/>
  <c r="D24" i="3"/>
  <c r="U23" i="3"/>
  <c r="T23" i="3"/>
  <c r="O23" i="3"/>
  <c r="J23" i="3"/>
  <c r="I23" i="3"/>
  <c r="D23" i="3"/>
  <c r="U22" i="3"/>
  <c r="T22" i="3"/>
  <c r="O22" i="3"/>
  <c r="J22" i="3"/>
  <c r="I22" i="3"/>
  <c r="D22" i="3"/>
  <c r="U21" i="3"/>
  <c r="T21" i="3"/>
  <c r="O21" i="3"/>
  <c r="J21" i="3"/>
  <c r="I21" i="3"/>
  <c r="D21" i="3"/>
  <c r="AB20" i="3"/>
  <c r="X20" i="3"/>
  <c r="U20" i="3"/>
  <c r="T20" i="3"/>
  <c r="O20" i="3"/>
  <c r="J20" i="3"/>
  <c r="I20" i="3"/>
  <c r="D20" i="3"/>
  <c r="AB19" i="3"/>
  <c r="X19" i="3"/>
  <c r="U19" i="3"/>
  <c r="T19" i="3"/>
  <c r="O19" i="3"/>
  <c r="J19" i="3"/>
  <c r="I19" i="3"/>
  <c r="D19" i="3"/>
  <c r="AB18" i="3"/>
  <c r="X18" i="3"/>
  <c r="U18" i="3"/>
  <c r="T18" i="3"/>
  <c r="O18" i="3"/>
  <c r="J18" i="3"/>
  <c r="I18" i="3"/>
  <c r="D18" i="3"/>
  <c r="AB17" i="3"/>
  <c r="X17" i="3"/>
  <c r="U17" i="3"/>
  <c r="T17" i="3"/>
  <c r="O17" i="3"/>
  <c r="J17" i="3"/>
  <c r="I17" i="3"/>
  <c r="D17" i="3"/>
  <c r="AB16" i="3"/>
  <c r="X16" i="3"/>
  <c r="U16" i="3"/>
  <c r="T16" i="3"/>
  <c r="O16" i="3"/>
  <c r="J16" i="3"/>
  <c r="I16" i="3"/>
  <c r="D16" i="3"/>
  <c r="AB15" i="3"/>
  <c r="X15" i="3"/>
  <c r="U15" i="3"/>
  <c r="T15" i="3"/>
  <c r="O15" i="3"/>
  <c r="J15" i="3"/>
  <c r="I15" i="3"/>
  <c r="D15" i="3"/>
  <c r="AB14" i="3"/>
  <c r="X14" i="3"/>
  <c r="U14" i="3"/>
  <c r="T14" i="3"/>
  <c r="O14" i="3"/>
  <c r="J14" i="3"/>
  <c r="I14" i="3"/>
  <c r="D14" i="3"/>
  <c r="AB13" i="3"/>
  <c r="X13" i="3"/>
  <c r="U13" i="3"/>
  <c r="T13" i="3"/>
  <c r="O13" i="3"/>
  <c r="J13" i="3"/>
  <c r="I13" i="3"/>
  <c r="D13" i="3"/>
  <c r="AB12" i="3"/>
  <c r="X12" i="3"/>
  <c r="U12" i="3"/>
  <c r="T12" i="3"/>
  <c r="O12" i="3"/>
  <c r="J12" i="3"/>
  <c r="I12" i="3"/>
  <c r="D12" i="3"/>
  <c r="AB11" i="3"/>
  <c r="X11" i="3"/>
  <c r="U11" i="3"/>
  <c r="T11" i="3"/>
  <c r="O11" i="3"/>
  <c r="J11" i="3"/>
  <c r="I11" i="3"/>
  <c r="D11" i="3"/>
  <c r="AB10" i="3"/>
  <c r="X10" i="3"/>
  <c r="U10" i="3"/>
  <c r="T10" i="3"/>
  <c r="O10" i="3"/>
  <c r="J10" i="3"/>
  <c r="I10" i="3"/>
  <c r="D10" i="3"/>
  <c r="AB9" i="3"/>
  <c r="X9" i="3"/>
  <c r="U9" i="3"/>
  <c r="T9" i="3"/>
  <c r="O9" i="3"/>
  <c r="J9" i="3"/>
  <c r="I9" i="3"/>
  <c r="D9" i="3"/>
  <c r="AB8" i="3"/>
  <c r="X8" i="3"/>
  <c r="U8" i="3"/>
  <c r="T8" i="3"/>
  <c r="O8" i="3"/>
  <c r="J8" i="3"/>
  <c r="I8" i="3"/>
  <c r="D8" i="3"/>
  <c r="AB7" i="3"/>
  <c r="X7" i="3"/>
  <c r="U7" i="3"/>
  <c r="T7" i="3"/>
  <c r="O7" i="3"/>
  <c r="J7" i="3"/>
  <c r="I7" i="3"/>
  <c r="I37" i="3" s="1"/>
  <c r="E19" i="1" s="1"/>
  <c r="D7" i="3"/>
  <c r="U6" i="3"/>
  <c r="T6" i="3"/>
  <c r="O6" i="3"/>
  <c r="J6" i="3"/>
  <c r="I6" i="3"/>
  <c r="D6" i="3"/>
  <c r="S3" i="3"/>
  <c r="N3" i="3"/>
  <c r="H3" i="3"/>
  <c r="R2" i="3"/>
  <c r="N2" i="3"/>
  <c r="C1" i="3"/>
  <c r="U35" i="2"/>
  <c r="T35" i="2"/>
  <c r="O35" i="2"/>
  <c r="J35" i="2"/>
  <c r="I35" i="2"/>
  <c r="D35" i="2"/>
  <c r="U34" i="2"/>
  <c r="T34" i="2"/>
  <c r="O34" i="2"/>
  <c r="J34" i="2"/>
  <c r="I34" i="2"/>
  <c r="D34" i="2"/>
  <c r="U33" i="2"/>
  <c r="T33" i="2"/>
  <c r="O33" i="2"/>
  <c r="J33" i="2"/>
  <c r="I33" i="2"/>
  <c r="D33" i="2"/>
  <c r="U32" i="2"/>
  <c r="T32" i="2"/>
  <c r="O32" i="2"/>
  <c r="J32" i="2"/>
  <c r="I32" i="2"/>
  <c r="D32" i="2"/>
  <c r="U31" i="2"/>
  <c r="T31" i="2"/>
  <c r="O31" i="2"/>
  <c r="J31" i="2"/>
  <c r="I31" i="2"/>
  <c r="D31" i="2"/>
  <c r="U30" i="2"/>
  <c r="T30" i="2"/>
  <c r="O30" i="2"/>
  <c r="J30" i="2"/>
  <c r="I30" i="2"/>
  <c r="D30" i="2"/>
  <c r="U29" i="2"/>
  <c r="T29" i="2"/>
  <c r="O29" i="2"/>
  <c r="J29" i="2"/>
  <c r="I29" i="2"/>
  <c r="D29" i="2"/>
  <c r="U28" i="2"/>
  <c r="T28" i="2"/>
  <c r="O28" i="2"/>
  <c r="J28" i="2"/>
  <c r="I28" i="2"/>
  <c r="D28" i="2"/>
  <c r="U27" i="2"/>
  <c r="T27" i="2"/>
  <c r="O27" i="2"/>
  <c r="J27" i="2"/>
  <c r="I27" i="2"/>
  <c r="D27" i="2"/>
  <c r="U26" i="2"/>
  <c r="T26" i="2"/>
  <c r="O26" i="2"/>
  <c r="J26" i="2"/>
  <c r="I26" i="2"/>
  <c r="D26" i="2"/>
  <c r="U25" i="2"/>
  <c r="T25" i="2"/>
  <c r="O25" i="2"/>
  <c r="J25" i="2"/>
  <c r="I25" i="2"/>
  <c r="D25" i="2"/>
  <c r="U24" i="2"/>
  <c r="T24" i="2"/>
  <c r="O24" i="2"/>
  <c r="J24" i="2"/>
  <c r="I24" i="2"/>
  <c r="D24" i="2"/>
  <c r="U23" i="2"/>
  <c r="T23" i="2"/>
  <c r="O23" i="2"/>
  <c r="J23" i="2"/>
  <c r="I23" i="2"/>
  <c r="D23" i="2"/>
  <c r="U22" i="2"/>
  <c r="T22" i="2"/>
  <c r="O22" i="2"/>
  <c r="J22" i="2"/>
  <c r="I22" i="2"/>
  <c r="D22" i="2"/>
  <c r="U21" i="2"/>
  <c r="T21" i="2"/>
  <c r="O21" i="2"/>
  <c r="J21" i="2"/>
  <c r="I21" i="2"/>
  <c r="D21" i="2"/>
  <c r="AB20" i="2"/>
  <c r="X20" i="2"/>
  <c r="U20" i="2"/>
  <c r="T20" i="2"/>
  <c r="O20" i="2"/>
  <c r="J20" i="2"/>
  <c r="I20" i="2"/>
  <c r="D20" i="2"/>
  <c r="AB19" i="2"/>
  <c r="X19" i="2"/>
  <c r="U19" i="2"/>
  <c r="T19" i="2"/>
  <c r="O19" i="2"/>
  <c r="J19" i="2"/>
  <c r="I19" i="2"/>
  <c r="D19" i="2"/>
  <c r="AB18" i="2"/>
  <c r="X18" i="2"/>
  <c r="U18" i="2"/>
  <c r="T18" i="2"/>
  <c r="O18" i="2"/>
  <c r="J18" i="2"/>
  <c r="I18" i="2"/>
  <c r="D18" i="2"/>
  <c r="AB17" i="2"/>
  <c r="X17" i="2"/>
  <c r="U17" i="2"/>
  <c r="T17" i="2"/>
  <c r="O17" i="2"/>
  <c r="J17" i="2"/>
  <c r="I17" i="2"/>
  <c r="D17" i="2"/>
  <c r="AB16" i="2"/>
  <c r="X16" i="2"/>
  <c r="U16" i="2"/>
  <c r="T16" i="2"/>
  <c r="O16" i="2"/>
  <c r="J16" i="2"/>
  <c r="I16" i="2"/>
  <c r="D16" i="2"/>
  <c r="AB15" i="2"/>
  <c r="X15" i="2"/>
  <c r="U15" i="2"/>
  <c r="T15" i="2"/>
  <c r="O15" i="2"/>
  <c r="J15" i="2"/>
  <c r="I15" i="2"/>
  <c r="D15" i="2"/>
  <c r="AB14" i="2"/>
  <c r="X14" i="2"/>
  <c r="U14" i="2"/>
  <c r="T14" i="2"/>
  <c r="O14" i="2"/>
  <c r="J14" i="2"/>
  <c r="I14" i="2"/>
  <c r="D14" i="2"/>
  <c r="AB13" i="2"/>
  <c r="X13" i="2"/>
  <c r="U13" i="2"/>
  <c r="T13" i="2"/>
  <c r="O13" i="2"/>
  <c r="J13" i="2"/>
  <c r="I13" i="2"/>
  <c r="D13" i="2"/>
  <c r="AB12" i="2"/>
  <c r="X12" i="2"/>
  <c r="U12" i="2"/>
  <c r="T12" i="2"/>
  <c r="O12" i="2"/>
  <c r="J12" i="2"/>
  <c r="I12" i="2"/>
  <c r="D12" i="2"/>
  <c r="AB11" i="2"/>
  <c r="X11" i="2"/>
  <c r="U11" i="2"/>
  <c r="T11" i="2"/>
  <c r="O11" i="2"/>
  <c r="J11" i="2"/>
  <c r="I11" i="2"/>
  <c r="D11" i="2"/>
  <c r="AB10" i="2"/>
  <c r="X10" i="2"/>
  <c r="U10" i="2"/>
  <c r="T10" i="2"/>
  <c r="O10" i="2"/>
  <c r="J10" i="2"/>
  <c r="I10" i="2"/>
  <c r="D10" i="2"/>
  <c r="AB9" i="2"/>
  <c r="X9" i="2"/>
  <c r="U9" i="2"/>
  <c r="T9" i="2"/>
  <c r="O9" i="2"/>
  <c r="J9" i="2"/>
  <c r="I9" i="2"/>
  <c r="D9" i="2"/>
  <c r="AB8" i="2"/>
  <c r="X8" i="2"/>
  <c r="U8" i="2"/>
  <c r="T8" i="2"/>
  <c r="O8" i="2"/>
  <c r="J8" i="2"/>
  <c r="I8" i="2"/>
  <c r="D8" i="2"/>
  <c r="AB7" i="2"/>
  <c r="X7" i="2"/>
  <c r="U7" i="2"/>
  <c r="T7" i="2"/>
  <c r="O7" i="2"/>
  <c r="J7" i="2"/>
  <c r="I7" i="2"/>
  <c r="D7" i="2"/>
  <c r="U6" i="2"/>
  <c r="T6" i="2"/>
  <c r="O6" i="2"/>
  <c r="J6" i="2"/>
  <c r="I6" i="2" s="1"/>
  <c r="H3" i="2"/>
  <c r="S3" i="2" s="1"/>
  <c r="R2" i="2"/>
  <c r="Q2" i="2"/>
  <c r="N2" i="2"/>
  <c r="C1" i="2"/>
  <c r="B25" i="1"/>
  <c r="A25" i="1"/>
  <c r="F23" i="1"/>
  <c r="B23" i="1"/>
  <c r="A23" i="1"/>
  <c r="B21" i="1"/>
  <c r="A21" i="1"/>
  <c r="F19" i="1"/>
  <c r="B19" i="1"/>
  <c r="A19" i="1"/>
  <c r="F17" i="1"/>
  <c r="B17" i="1"/>
  <c r="A17" i="1"/>
  <c r="I10" i="1"/>
  <c r="H3" i="4" s="1"/>
  <c r="T3" i="4" s="1"/>
  <c r="A1" i="1"/>
  <c r="K6" i="5" l="1"/>
  <c r="K36" i="5" s="1"/>
  <c r="D23" i="1" s="1"/>
  <c r="I36" i="7"/>
  <c r="H17" i="1" s="1"/>
  <c r="I36" i="6"/>
  <c r="D25" i="1" s="1"/>
  <c r="O7" i="9"/>
  <c r="I37" i="8"/>
  <c r="I19" i="1" s="1"/>
  <c r="T36" i="7"/>
  <c r="H18" i="1" s="1"/>
  <c r="T37" i="7"/>
  <c r="I18" i="1" s="1"/>
  <c r="I37" i="7"/>
  <c r="I17" i="1" s="1"/>
  <c r="X37" i="5"/>
  <c r="E24" i="1" s="1"/>
  <c r="U37" i="4"/>
  <c r="E22" i="1" s="1"/>
  <c r="U36" i="4"/>
  <c r="D22" i="1" s="1"/>
  <c r="I36" i="4"/>
  <c r="D21" i="1" s="1"/>
  <c r="I37" i="4"/>
  <c r="E21" i="1" s="1"/>
  <c r="T37" i="2"/>
  <c r="E18" i="1" s="1"/>
  <c r="T37" i="9"/>
  <c r="I24" i="1" s="1"/>
  <c r="I37" i="9"/>
  <c r="I23" i="1" s="1"/>
  <c r="T36" i="6"/>
  <c r="D26" i="1" s="1"/>
  <c r="I37" i="6"/>
  <c r="E25" i="1" s="1"/>
  <c r="T37" i="3"/>
  <c r="E20" i="1" s="1"/>
  <c r="I36" i="3"/>
  <c r="D19" i="1" s="1"/>
  <c r="I37" i="2"/>
  <c r="E17" i="1" s="1"/>
  <c r="D6" i="2"/>
  <c r="T37" i="6"/>
  <c r="E26" i="1" s="1"/>
  <c r="I36" i="2"/>
  <c r="D17" i="1" s="1"/>
  <c r="I36" i="8"/>
  <c r="H19" i="1" s="1"/>
  <c r="T36" i="2"/>
  <c r="D18" i="1" s="1"/>
  <c r="T36" i="8"/>
  <c r="H20" i="1" s="1"/>
  <c r="I36" i="9"/>
  <c r="H23" i="1" s="1"/>
  <c r="T36" i="3"/>
  <c r="D20" i="1" s="1"/>
  <c r="X36" i="5"/>
  <c r="D24" i="1" s="1"/>
  <c r="T36" i="9"/>
  <c r="H24" i="1" s="1"/>
  <c r="K37" i="5" l="1"/>
  <c r="E23" i="1" s="1"/>
  <c r="E27" i="1" s="1"/>
  <c r="I27" i="1"/>
  <c r="H27" i="1"/>
  <c r="D27" i="1"/>
  <c r="H30" i="1" l="1"/>
</calcChain>
</file>

<file path=xl/sharedStrings.xml><?xml version="1.0" encoding="utf-8"?>
<sst xmlns="http://schemas.openxmlformats.org/spreadsheetml/2006/main" count="578" uniqueCount="94">
  <si>
    <t>クラブ名</t>
  </si>
  <si>
    <t>代表者名</t>
  </si>
  <si>
    <t>代表者
電話番号</t>
  </si>
  <si>
    <t>メール
アドレス</t>
  </si>
  <si>
    <t>返金口座</t>
  </si>
  <si>
    <t>銀行名</t>
  </si>
  <si>
    <t>年齢起算日</t>
  </si>
  <si>
    <t>支店名</t>
  </si>
  <si>
    <t>科目</t>
  </si>
  <si>
    <t>口座番号</t>
  </si>
  <si>
    <t>口座名</t>
  </si>
  <si>
    <t>内訳</t>
  </si>
  <si>
    <t>＜エントリーシートに記入していただいた内容を自動で反映します＞</t>
  </si>
  <si>
    <t>アルペン</t>
  </si>
  <si>
    <t>クロスカントリー</t>
  </si>
  <si>
    <t>大会名</t>
  </si>
  <si>
    <t>人数</t>
  </si>
  <si>
    <t>参加費小計</t>
  </si>
  <si>
    <t>男</t>
  </si>
  <si>
    <t>女</t>
  </si>
  <si>
    <t>AM</t>
  </si>
  <si>
    <t>PM</t>
  </si>
  <si>
    <t>計</t>
  </si>
  <si>
    <t>振込金額合計</t>
  </si>
  <si>
    <t>競技日</t>
  </si>
  <si>
    <t>第68回大阪府スキー選手権大会（野沢温泉大会）</t>
  </si>
  <si>
    <t>種目</t>
  </si>
  <si>
    <t>ＧＳ</t>
  </si>
  <si>
    <t>性別</t>
  </si>
  <si>
    <t>年齢起算日：</t>
  </si>
  <si>
    <t>（最年少、最年長は「年齢」）</t>
  </si>
  <si>
    <t>選手名</t>
  </si>
  <si>
    <t>ｸﾗﾌﾞ内</t>
  </si>
  <si>
    <t>生年月日(西暦)</t>
  </si>
  <si>
    <t>傷害保険</t>
  </si>
  <si>
    <t>年齢</t>
  </si>
  <si>
    <t>男子</t>
  </si>
  <si>
    <t>女子</t>
  </si>
  <si>
    <t>ﾗﾝｷﾝｸﾞ</t>
  </si>
  <si>
    <t>(yyyy/mm/dd)</t>
  </si>
  <si>
    <t>会社</t>
  </si>
  <si>
    <t>No.</t>
  </si>
  <si>
    <t>最年少</t>
  </si>
  <si>
    <t>最年長</t>
  </si>
  <si>
    <t>部名</t>
  </si>
  <si>
    <t>参加料</t>
  </si>
  <si>
    <t>小計</t>
  </si>
  <si>
    <t>大阪府民スポーツ大会</t>
  </si>
  <si>
    <t>ジュニア男子</t>
  </si>
  <si>
    <t>ジュニア女子</t>
  </si>
  <si>
    <t>少年男子</t>
  </si>
  <si>
    <t>少年女子</t>
  </si>
  <si>
    <t>成年男子A</t>
  </si>
  <si>
    <t>成年女子A</t>
  </si>
  <si>
    <t>成年男子B</t>
  </si>
  <si>
    <t>成年女子B</t>
  </si>
  <si>
    <t>成年男子C</t>
  </si>
  <si>
    <t>第38回大阪府マスターズスキー大会</t>
  </si>
  <si>
    <t>参加料年齢起算日</t>
  </si>
  <si>
    <t>部別用</t>
  </si>
  <si>
    <t>参加料用</t>
  </si>
  <si>
    <t>オープン</t>
  </si>
  <si>
    <t>30歳代</t>
  </si>
  <si>
    <t>35歳代</t>
  </si>
  <si>
    <t>40歳代</t>
  </si>
  <si>
    <t>45歳代</t>
  </si>
  <si>
    <t>50歳代</t>
  </si>
  <si>
    <t>55歳代</t>
  </si>
  <si>
    <t>60歳代</t>
  </si>
  <si>
    <t>65歳代</t>
  </si>
  <si>
    <t>70歳代</t>
  </si>
  <si>
    <t>70歳代以上</t>
  </si>
  <si>
    <t>75歳代以上</t>
  </si>
  <si>
    <t>一次登録</t>
  </si>
  <si>
    <t>第77回国民体育大会スキー競技会大阪府予選会</t>
  </si>
  <si>
    <t>一次登録料</t>
  </si>
  <si>
    <t>オープン男子</t>
  </si>
  <si>
    <t>オープン女子</t>
  </si>
  <si>
    <t>第68回大阪府スキー選手権大会（奥神鍋大会）</t>
  </si>
  <si>
    <t>大阪府スポーツ大会兼国体予選</t>
  </si>
  <si>
    <t>ＣＬ</t>
  </si>
  <si>
    <t>成年男子Ａ</t>
  </si>
  <si>
    <t>第68回大阪府スキー選手権大会(スプリント)</t>
  </si>
  <si>
    <t>ＳＰ</t>
  </si>
  <si>
    <t>成年男子</t>
  </si>
  <si>
    <t>成年女子</t>
  </si>
  <si>
    <t>第68回大阪府スキー選手権大会(フリー)</t>
  </si>
  <si>
    <t>ＦＲ</t>
  </si>
  <si>
    <r>
      <t xml:space="preserve">会員番号
</t>
    </r>
    <r>
      <rPr>
        <sz val="8"/>
        <color rgb="FF000000"/>
        <rFont val="ＭＳ Ｐゴシック"/>
        <family val="3"/>
        <charset val="128"/>
      </rPr>
      <t>ない場合は
「無し」</t>
    </r>
  </si>
  <si>
    <r>
      <t xml:space="preserve">部別
</t>
    </r>
    <r>
      <rPr>
        <sz val="9"/>
        <color rgb="FF000000"/>
        <rFont val="ＭＳ Ｐゴシック"/>
        <family val="3"/>
        <charset val="128"/>
      </rPr>
      <t>(自動入力)</t>
    </r>
  </si>
  <si>
    <r>
      <t xml:space="preserve">参加料
</t>
    </r>
    <r>
      <rPr>
        <sz val="9"/>
        <color rgb="FF000000"/>
        <rFont val="ＭＳ Ｐゴシック"/>
        <family val="3"/>
        <charset val="128"/>
      </rPr>
      <t>(自動入力)</t>
    </r>
  </si>
  <si>
    <t>少年男子</t>
    <rPh sb="2" eb="4">
      <t>ダンシ</t>
    </rPh>
    <phoneticPr fontId="1"/>
  </si>
  <si>
    <t>少年女子</t>
    <rPh sb="0" eb="4">
      <t>ショウネンジョシ</t>
    </rPh>
    <phoneticPr fontId="1"/>
  </si>
  <si>
    <t>＜薄黄色のセルにのみ入力してください＞</t>
    <rPh sb="1" eb="4">
      <t>ウスキイロ</t>
    </rPh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</si>
</sst>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"/>
    <numFmt numFmtId="177" formatCode="yyyy/m/d\ \(aaa\)"/>
    <numFmt numFmtId="178" formatCode="#,###;[Red]\-#,##0"/>
    <numFmt numFmtId="179" formatCode="#"/>
  </numFmts>
  <fonts count="12" x14ac:knownFonts="1">
    <font>
      <sz val="11"/>
      <color rgb="FF000000"/>
      <name val="游ゴシック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2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7CAAC"/>
        <bgColor rgb="FFF7CAAC"/>
      </patternFill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8" xfId="0" applyFont="1" applyBorder="1" applyAlignment="1">
      <alignment vertical="center"/>
    </xf>
    <xf numFmtId="38" fontId="2" fillId="0" borderId="0" xfId="0" applyNumberFormat="1" applyFont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 shrinkToFit="1"/>
    </xf>
    <xf numFmtId="0" fontId="2" fillId="0" borderId="37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right" vertical="center"/>
    </xf>
    <xf numFmtId="14" fontId="4" fillId="0" borderId="50" xfId="0" applyNumberFormat="1" applyFont="1" applyBorder="1" applyAlignment="1">
      <alignment horizontal="left" vertical="center"/>
    </xf>
    <xf numFmtId="49" fontId="2" fillId="0" borderId="51" xfId="0" applyNumberFormat="1" applyFont="1" applyBorder="1" applyAlignment="1">
      <alignment horizontal="right" vertical="center"/>
    </xf>
    <xf numFmtId="0" fontId="2" fillId="0" borderId="5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8" fontId="2" fillId="0" borderId="56" xfId="0" applyNumberFormat="1" applyFont="1" applyBorder="1" applyAlignment="1">
      <alignment vertical="center"/>
    </xf>
    <xf numFmtId="38" fontId="2" fillId="0" borderId="8" xfId="0" applyNumberFormat="1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38" fontId="2" fillId="0" borderId="63" xfId="0" applyNumberFormat="1" applyFont="1" applyBorder="1" applyAlignment="1">
      <alignment horizontal="center" vertical="center"/>
    </xf>
    <xf numFmtId="38" fontId="2" fillId="0" borderId="6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38" fontId="2" fillId="0" borderId="25" xfId="0" applyNumberFormat="1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8" fontId="2" fillId="0" borderId="66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4" borderId="68" xfId="0" applyFont="1" applyFill="1" applyBorder="1" applyAlignment="1">
      <alignment vertical="center"/>
    </xf>
    <xf numFmtId="38" fontId="2" fillId="0" borderId="69" xfId="0" applyNumberFormat="1" applyFont="1" applyBorder="1" applyAlignment="1">
      <alignment vertical="center"/>
    </xf>
    <xf numFmtId="38" fontId="2" fillId="0" borderId="29" xfId="0" applyNumberFormat="1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2" fillId="4" borderId="7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72" xfId="0" applyNumberFormat="1" applyFont="1" applyBorder="1" applyAlignment="1">
      <alignment vertical="center"/>
    </xf>
    <xf numFmtId="38" fontId="2" fillId="0" borderId="22" xfId="0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7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38" xfId="0" applyFont="1" applyBorder="1" applyAlignment="1">
      <alignment horizontal="right" vertical="center"/>
    </xf>
    <xf numFmtId="38" fontId="2" fillId="0" borderId="44" xfId="0" applyNumberFormat="1" applyFont="1" applyBorder="1" applyAlignment="1">
      <alignment vertical="center"/>
    </xf>
    <xf numFmtId="38" fontId="2" fillId="0" borderId="40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77" xfId="0" applyFont="1" applyBorder="1" applyAlignment="1">
      <alignment vertical="center"/>
    </xf>
    <xf numFmtId="0" fontId="2" fillId="0" borderId="78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38" fontId="2" fillId="0" borderId="82" xfId="0" applyNumberFormat="1" applyFont="1" applyBorder="1" applyAlignment="1">
      <alignment vertical="center"/>
    </xf>
    <xf numFmtId="0" fontId="2" fillId="0" borderId="83" xfId="0" applyFont="1" applyBorder="1" applyAlignment="1">
      <alignment horizontal="center" vertical="center"/>
    </xf>
    <xf numFmtId="38" fontId="2" fillId="0" borderId="84" xfId="0" applyNumberFormat="1" applyFont="1" applyBorder="1" applyAlignment="1">
      <alignment horizontal="center" vertical="center"/>
    </xf>
    <xf numFmtId="0" fontId="2" fillId="0" borderId="85" xfId="0" applyFont="1" applyBorder="1" applyAlignment="1">
      <alignment vertical="center"/>
    </xf>
    <xf numFmtId="38" fontId="2" fillId="0" borderId="86" xfId="0" applyNumberFormat="1" applyFont="1" applyBorder="1" applyAlignment="1">
      <alignment vertical="center"/>
    </xf>
    <xf numFmtId="0" fontId="2" fillId="4" borderId="87" xfId="0" applyFont="1" applyFill="1" applyBorder="1" applyAlignment="1">
      <alignment vertical="center"/>
    </xf>
    <xf numFmtId="38" fontId="2" fillId="0" borderId="88" xfId="0" applyNumberFormat="1" applyFont="1" applyBorder="1" applyAlignment="1">
      <alignment vertical="center"/>
    </xf>
    <xf numFmtId="0" fontId="2" fillId="4" borderId="89" xfId="0" applyFont="1" applyFill="1" applyBorder="1" applyAlignment="1">
      <alignment vertical="center"/>
    </xf>
    <xf numFmtId="0" fontId="2" fillId="0" borderId="90" xfId="0" applyFont="1" applyBorder="1" applyAlignment="1">
      <alignment vertical="center"/>
    </xf>
    <xf numFmtId="38" fontId="2" fillId="0" borderId="91" xfId="0" applyNumberFormat="1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4" borderId="74" xfId="0" applyFont="1" applyFill="1" applyBorder="1" applyAlignment="1">
      <alignment vertical="center"/>
    </xf>
    <xf numFmtId="14" fontId="2" fillId="4" borderId="75" xfId="0" applyNumberFormat="1" applyFont="1" applyFill="1" applyBorder="1" applyAlignment="1">
      <alignment vertical="center"/>
    </xf>
    <xf numFmtId="1" fontId="2" fillId="0" borderId="23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38" fontId="2" fillId="0" borderId="0" xfId="0" applyNumberFormat="1" applyFont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left" vertical="center"/>
    </xf>
    <xf numFmtId="0" fontId="2" fillId="0" borderId="47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left" vertical="center" shrinkToFit="1"/>
    </xf>
    <xf numFmtId="0" fontId="2" fillId="0" borderId="37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right" vertical="center"/>
    </xf>
    <xf numFmtId="14" fontId="4" fillId="0" borderId="50" xfId="0" applyNumberFormat="1" applyFont="1" applyBorder="1" applyAlignment="1" applyProtection="1">
      <alignment horizontal="left" vertical="center"/>
    </xf>
    <xf numFmtId="49" fontId="2" fillId="0" borderId="51" xfId="0" applyNumberFormat="1" applyFont="1" applyBorder="1" applyAlignment="1" applyProtection="1">
      <alignment horizontal="right" vertical="center"/>
    </xf>
    <xf numFmtId="0" fontId="2" fillId="0" borderId="50" xfId="0" applyFont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52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vertical="center"/>
    </xf>
    <xf numFmtId="0" fontId="2" fillId="0" borderId="80" xfId="0" applyFont="1" applyBorder="1" applyAlignment="1" applyProtection="1">
      <alignment vertical="center"/>
    </xf>
    <xf numFmtId="0" fontId="2" fillId="0" borderId="81" xfId="0" applyFont="1" applyBorder="1" applyAlignment="1" applyProtection="1">
      <alignment vertical="center"/>
    </xf>
    <xf numFmtId="38" fontId="2" fillId="0" borderId="82" xfId="0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38" fontId="2" fillId="0" borderId="8" xfId="0" applyNumberFormat="1" applyFont="1" applyBorder="1" applyAlignment="1" applyProtection="1">
      <alignment vertical="center"/>
    </xf>
    <xf numFmtId="0" fontId="2" fillId="0" borderId="58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vertical="center"/>
    </xf>
    <xf numFmtId="0" fontId="2" fillId="0" borderId="83" xfId="0" applyFont="1" applyBorder="1" applyAlignment="1" applyProtection="1">
      <alignment horizontal="center" vertical="center"/>
    </xf>
    <xf numFmtId="0" fontId="2" fillId="0" borderId="62" xfId="0" applyFont="1" applyBorder="1" applyAlignment="1" applyProtection="1">
      <alignment horizontal="center" vertical="center"/>
    </xf>
    <xf numFmtId="38" fontId="2" fillId="0" borderId="84" xfId="0" applyNumberFormat="1" applyFont="1" applyBorder="1" applyAlignment="1" applyProtection="1">
      <alignment horizontal="center" vertical="center"/>
    </xf>
    <xf numFmtId="0" fontId="2" fillId="0" borderId="61" xfId="0" applyFont="1" applyBorder="1" applyAlignment="1" applyProtection="1">
      <alignment horizontal="center" vertical="center"/>
    </xf>
    <xf numFmtId="38" fontId="2" fillId="0" borderId="64" xfId="0" applyNumberFormat="1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vertical="center"/>
    </xf>
    <xf numFmtId="0" fontId="2" fillId="0" borderId="23" xfId="0" applyFont="1" applyBorder="1" applyAlignment="1" applyProtection="1">
      <alignment horizontal="center" vertical="center" shrinkToFit="1"/>
    </xf>
    <xf numFmtId="0" fontId="2" fillId="0" borderId="23" xfId="0" applyFont="1" applyBorder="1" applyAlignment="1" applyProtection="1">
      <alignment vertical="center"/>
    </xf>
    <xf numFmtId="38" fontId="2" fillId="0" borderId="25" xfId="0" applyNumberFormat="1" applyFont="1" applyBorder="1" applyAlignment="1" applyProtection="1">
      <alignment vertical="center"/>
    </xf>
    <xf numFmtId="0" fontId="2" fillId="0" borderId="78" xfId="0" applyFont="1" applyBorder="1" applyAlignment="1" applyProtection="1">
      <alignment vertical="center"/>
    </xf>
    <xf numFmtId="0" fontId="2" fillId="0" borderId="85" xfId="0" applyFont="1" applyBorder="1" applyAlignment="1" applyProtection="1">
      <alignment vertical="center"/>
    </xf>
    <xf numFmtId="38" fontId="2" fillId="0" borderId="86" xfId="0" applyNumberFormat="1" applyFont="1" applyBorder="1" applyAlignment="1" applyProtection="1">
      <alignment vertical="center"/>
    </xf>
    <xf numFmtId="0" fontId="2" fillId="0" borderId="46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horizontal="center" vertical="center" shrinkToFit="1"/>
    </xf>
    <xf numFmtId="0" fontId="2" fillId="0" borderId="17" xfId="0" applyFont="1" applyBorder="1" applyAlignment="1" applyProtection="1">
      <alignment vertical="center"/>
    </xf>
    <xf numFmtId="0" fontId="2" fillId="0" borderId="79" xfId="0" applyFont="1" applyBorder="1" applyAlignment="1" applyProtection="1">
      <alignment vertical="center"/>
    </xf>
    <xf numFmtId="0" fontId="2" fillId="4" borderId="87" xfId="0" applyFont="1" applyFill="1" applyBorder="1" applyAlignment="1" applyProtection="1">
      <alignment vertical="center"/>
    </xf>
    <xf numFmtId="38" fontId="2" fillId="0" borderId="88" xfId="0" applyNumberFormat="1" applyFont="1" applyBorder="1" applyAlignment="1" applyProtection="1">
      <alignment vertical="center"/>
    </xf>
    <xf numFmtId="0" fontId="2" fillId="4" borderId="68" xfId="0" applyFont="1" applyFill="1" applyBorder="1" applyAlignment="1" applyProtection="1">
      <alignment vertical="center"/>
    </xf>
    <xf numFmtId="38" fontId="2" fillId="0" borderId="29" xfId="0" applyNumberFormat="1" applyFont="1" applyBorder="1" applyAlignment="1" applyProtection="1">
      <alignment vertical="center"/>
    </xf>
    <xf numFmtId="0" fontId="2" fillId="0" borderId="74" xfId="0" applyFont="1" applyBorder="1" applyAlignment="1" applyProtection="1">
      <alignment vertical="center"/>
    </xf>
    <xf numFmtId="0" fontId="2" fillId="4" borderId="89" xfId="0" applyFont="1" applyFill="1" applyBorder="1" applyAlignment="1" applyProtection="1">
      <alignment vertical="center"/>
    </xf>
    <xf numFmtId="0" fontId="2" fillId="0" borderId="90" xfId="0" applyFont="1" applyBorder="1" applyAlignment="1" applyProtection="1">
      <alignment vertical="center"/>
    </xf>
    <xf numFmtId="38" fontId="2" fillId="0" borderId="91" xfId="0" applyNumberFormat="1" applyFont="1" applyBorder="1" applyAlignment="1" applyProtection="1">
      <alignment vertical="center"/>
    </xf>
    <xf numFmtId="0" fontId="2" fillId="4" borderId="71" xfId="0" applyFont="1" applyFill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38" fontId="2" fillId="0" borderId="22" xfId="0" applyNumberFormat="1" applyFont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2" fillId="0" borderId="73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50" xfId="0" applyFont="1" applyBorder="1" applyAlignment="1" applyProtection="1">
      <alignment vertical="center"/>
    </xf>
    <xf numFmtId="0" fontId="2" fillId="0" borderId="51" xfId="0" applyFont="1" applyBorder="1" applyAlignment="1" applyProtection="1">
      <alignment vertical="center"/>
    </xf>
    <xf numFmtId="0" fontId="2" fillId="0" borderId="38" xfId="0" applyFont="1" applyBorder="1" applyAlignment="1" applyProtection="1">
      <alignment horizontal="right" vertical="center"/>
    </xf>
    <xf numFmtId="38" fontId="2" fillId="0" borderId="44" xfId="0" applyNumberFormat="1" applyFont="1" applyBorder="1" applyAlignment="1" applyProtection="1">
      <alignment vertical="center"/>
    </xf>
    <xf numFmtId="38" fontId="2" fillId="0" borderId="40" xfId="0" applyNumberFormat="1" applyFont="1" applyBorder="1" applyAlignment="1" applyProtection="1">
      <alignment vertical="center"/>
    </xf>
    <xf numFmtId="0" fontId="2" fillId="0" borderId="52" xfId="0" applyFont="1" applyBorder="1" applyAlignment="1">
      <alignment horizontal="center" vertical="center" wrapText="1"/>
    </xf>
    <xf numFmtId="0" fontId="3" fillId="0" borderId="58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2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9" fontId="2" fillId="0" borderId="42" xfId="0" applyNumberFormat="1" applyFont="1" applyBorder="1" applyAlignment="1" applyProtection="1">
      <alignment vertical="center" shrinkToFit="1"/>
    </xf>
    <xf numFmtId="0" fontId="3" fillId="0" borderId="43" xfId="0" applyFont="1" applyBorder="1" applyAlignment="1" applyProtection="1">
      <alignment vertical="center"/>
    </xf>
    <xf numFmtId="0" fontId="3" fillId="0" borderId="44" xfId="0" applyFont="1" applyBorder="1" applyAlignment="1" applyProtection="1">
      <alignment vertical="center"/>
    </xf>
    <xf numFmtId="179" fontId="2" fillId="0" borderId="6" xfId="0" applyNumberFormat="1" applyFont="1" applyBorder="1" applyAlignment="1">
      <alignment horizontal="left" vertical="center" shrinkToFit="1"/>
    </xf>
    <xf numFmtId="177" fontId="2" fillId="0" borderId="24" xfId="0" applyNumberFormat="1" applyFont="1" applyBorder="1" applyAlignment="1">
      <alignment horizontal="center" vertical="center" shrinkToFit="1"/>
    </xf>
    <xf numFmtId="0" fontId="3" fillId="0" borderId="46" xfId="0" applyFont="1" applyBorder="1" applyAlignment="1">
      <alignment vertical="center"/>
    </xf>
    <xf numFmtId="177" fontId="2" fillId="0" borderId="6" xfId="0" applyNumberFormat="1" applyFont="1" applyBorder="1" applyAlignment="1">
      <alignment horizontal="center" vertical="center" shrinkToFit="1"/>
    </xf>
    <xf numFmtId="0" fontId="3" fillId="0" borderId="48" xfId="0" applyFont="1" applyBorder="1" applyAlignment="1">
      <alignment vertical="center"/>
    </xf>
    <xf numFmtId="0" fontId="2" fillId="0" borderId="53" xfId="0" applyFont="1" applyBorder="1" applyAlignment="1">
      <alignment horizontal="center" vertical="center" wrapText="1"/>
    </xf>
    <xf numFmtId="0" fontId="3" fillId="0" borderId="59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7" xfId="0" applyFont="1" applyBorder="1" applyAlignment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52" xfId="0" applyFont="1" applyBorder="1" applyAlignment="1" applyProtection="1">
      <alignment horizontal="center" vertical="center" wrapText="1"/>
    </xf>
    <xf numFmtId="0" fontId="3" fillId="0" borderId="58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179" fontId="2" fillId="0" borderId="6" xfId="0" applyNumberFormat="1" applyFont="1" applyBorder="1" applyAlignment="1" applyProtection="1">
      <alignment horizontal="left" vertical="center" shrinkToFit="1"/>
    </xf>
    <xf numFmtId="177" fontId="2" fillId="0" borderId="24" xfId="0" applyNumberFormat="1" applyFont="1" applyBorder="1" applyAlignment="1" applyProtection="1">
      <alignment horizontal="center" vertical="center" shrinkToFit="1"/>
    </xf>
    <xf numFmtId="0" fontId="3" fillId="0" borderId="46" xfId="0" applyFont="1" applyBorder="1" applyAlignment="1" applyProtection="1">
      <alignment vertical="center"/>
    </xf>
    <xf numFmtId="177" fontId="2" fillId="0" borderId="6" xfId="0" applyNumberFormat="1" applyFont="1" applyBorder="1" applyAlignment="1" applyProtection="1">
      <alignment horizontal="center" vertical="center" shrinkToFit="1"/>
    </xf>
    <xf numFmtId="0" fontId="3" fillId="0" borderId="48" xfId="0" applyFont="1" applyBorder="1" applyAlignment="1" applyProtection="1">
      <alignment vertical="center"/>
    </xf>
    <xf numFmtId="0" fontId="2" fillId="0" borderId="53" xfId="0" applyFont="1" applyBorder="1" applyAlignment="1" applyProtection="1">
      <alignment horizontal="center" vertical="center" wrapText="1"/>
    </xf>
    <xf numFmtId="0" fontId="3" fillId="0" borderId="59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vertical="center"/>
    </xf>
    <xf numFmtId="0" fontId="2" fillId="0" borderId="52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left" vertical="center" shrinkToFit="1"/>
    </xf>
    <xf numFmtId="179" fontId="2" fillId="0" borderId="42" xfId="0" applyNumberFormat="1" applyFont="1" applyBorder="1" applyAlignment="1">
      <alignment vertical="center" shrinkToFit="1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179" fontId="2" fillId="0" borderId="7" xfId="0" applyNumberFormat="1" applyFont="1" applyBorder="1" applyAlignment="1">
      <alignment horizontal="left" vertical="center" shrinkToFit="1"/>
    </xf>
    <xf numFmtId="177" fontId="2" fillId="0" borderId="52" xfId="0" applyNumberFormat="1" applyFont="1" applyBorder="1" applyAlignment="1">
      <alignment horizontal="center" vertical="center" textRotation="255" shrinkToFit="1"/>
    </xf>
    <xf numFmtId="0" fontId="3" fillId="0" borderId="76" xfId="0" applyFont="1" applyBorder="1" applyAlignment="1">
      <alignment vertical="center"/>
    </xf>
    <xf numFmtId="0" fontId="6" fillId="0" borderId="0" xfId="0" applyFont="1" applyAlignment="1" applyProtection="1">
      <alignment horizontal="left" vertical="top" shrinkToFit="1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14" fontId="2" fillId="0" borderId="17" xfId="0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horizontal="center" vertical="center"/>
    </xf>
    <xf numFmtId="177" fontId="2" fillId="0" borderId="18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7" fillId="0" borderId="23" xfId="0" applyFont="1" applyBorder="1" applyAlignment="1" applyProtection="1">
      <alignment horizontal="center" vertical="center"/>
    </xf>
    <xf numFmtId="178" fontId="9" fillId="0" borderId="24" xfId="0" applyNumberFormat="1" applyFont="1" applyBorder="1" applyAlignment="1" applyProtection="1">
      <alignment horizontal="center" vertical="center"/>
    </xf>
    <xf numFmtId="178" fontId="2" fillId="0" borderId="25" xfId="0" applyNumberFormat="1" applyFont="1" applyBorder="1" applyAlignment="1" applyProtection="1">
      <alignment vertical="center"/>
    </xf>
    <xf numFmtId="178" fontId="9" fillId="0" borderId="6" xfId="0" applyNumberFormat="1" applyFont="1" applyBorder="1" applyAlignment="1" applyProtection="1">
      <alignment horizontal="center" vertical="center"/>
    </xf>
    <xf numFmtId="178" fontId="2" fillId="0" borderId="26" xfId="0" applyNumberFormat="1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horizontal="left" vertical="center"/>
    </xf>
    <xf numFmtId="178" fontId="2" fillId="0" borderId="29" xfId="0" applyNumberFormat="1" applyFont="1" applyBorder="1" applyAlignment="1" applyProtection="1">
      <alignment vertical="center"/>
    </xf>
    <xf numFmtId="177" fontId="2" fillId="0" borderId="30" xfId="0" applyNumberFormat="1" applyFont="1" applyBorder="1" applyAlignment="1" applyProtection="1">
      <alignment horizontal="center" wrapText="1"/>
    </xf>
    <xf numFmtId="0" fontId="2" fillId="0" borderId="31" xfId="0" applyFont="1" applyBorder="1" applyAlignment="1" applyProtection="1">
      <alignment horizontal="left" vertical="center" wrapText="1"/>
    </xf>
    <xf numFmtId="0" fontId="2" fillId="0" borderId="27" xfId="0" applyFont="1" applyBorder="1" applyAlignment="1" applyProtection="1">
      <alignment horizontal="center" vertical="top" wrapText="1"/>
    </xf>
    <xf numFmtId="0" fontId="3" fillId="0" borderId="32" xfId="0" applyFont="1" applyBorder="1" applyAlignment="1" applyProtection="1">
      <alignment horizontal="left" vertical="center"/>
    </xf>
    <xf numFmtId="178" fontId="9" fillId="0" borderId="33" xfId="0" applyNumberFormat="1" applyFont="1" applyBorder="1" applyAlignment="1" applyProtection="1">
      <alignment horizontal="center" vertical="center"/>
    </xf>
    <xf numFmtId="178" fontId="2" fillId="0" borderId="34" xfId="0" applyNumberFormat="1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center" vertical="center"/>
    </xf>
    <xf numFmtId="178" fontId="9" fillId="0" borderId="10" xfId="0" applyNumberFormat="1" applyFont="1" applyBorder="1" applyAlignment="1" applyProtection="1">
      <alignment horizontal="center" vertical="center"/>
    </xf>
    <xf numFmtId="177" fontId="2" fillId="0" borderId="30" xfId="0" applyNumberFormat="1" applyFont="1" applyBorder="1" applyAlignment="1" applyProtection="1">
      <alignment horizontal="center" vertical="center"/>
    </xf>
    <xf numFmtId="178" fontId="9" fillId="0" borderId="17" xfId="0" applyNumberFormat="1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vertical="center"/>
    </xf>
    <xf numFmtId="0" fontId="2" fillId="0" borderId="36" xfId="0" applyFont="1" applyBorder="1" applyAlignment="1" applyProtection="1">
      <alignment horizontal="left" vertical="center" wrapText="1"/>
    </xf>
    <xf numFmtId="0" fontId="3" fillId="0" borderId="37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horizontal="center" vertical="center"/>
    </xf>
    <xf numFmtId="178" fontId="9" fillId="0" borderId="21" xfId="0" applyNumberFormat="1" applyFont="1" applyBorder="1" applyAlignment="1" applyProtection="1">
      <alignment horizontal="center" vertical="center"/>
    </xf>
    <xf numFmtId="178" fontId="2" fillId="0" borderId="22" xfId="0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left" vertical="center"/>
    </xf>
    <xf numFmtId="178" fontId="9" fillId="0" borderId="14" xfId="0" applyNumberFormat="1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/>
    </xf>
    <xf numFmtId="178" fontId="9" fillId="0" borderId="39" xfId="0" applyNumberFormat="1" applyFont="1" applyBorder="1" applyAlignment="1" applyProtection="1">
      <alignment horizontal="center" vertical="center"/>
    </xf>
    <xf numFmtId="178" fontId="2" fillId="0" borderId="40" xfId="0" applyNumberFormat="1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vertical="center"/>
    </xf>
    <xf numFmtId="38" fontId="10" fillId="0" borderId="10" xfId="0" applyNumberFormat="1" applyFont="1" applyBorder="1" applyAlignment="1" applyProtection="1">
      <alignment horizontal="center" vertical="center" shrinkToFit="1"/>
    </xf>
    <xf numFmtId="0" fontId="7" fillId="5" borderId="2" xfId="0" applyFont="1" applyFill="1" applyBorder="1" applyAlignment="1" applyProtection="1">
      <alignment horizontal="center" vertical="center" shrinkToFit="1"/>
      <protection locked="0"/>
    </xf>
    <xf numFmtId="0" fontId="3" fillId="5" borderId="3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7" fillId="5" borderId="6" xfId="0" applyFont="1" applyFill="1" applyBorder="1" applyAlignment="1" applyProtection="1">
      <alignment horizontal="center" vertical="center" shrinkToFit="1"/>
      <protection locked="0"/>
    </xf>
    <xf numFmtId="0" fontId="3" fillId="5" borderId="7" xfId="0" applyFont="1" applyFill="1" applyBorder="1" applyAlignment="1" applyProtection="1">
      <alignment vertical="center"/>
      <protection locked="0"/>
    </xf>
    <xf numFmtId="0" fontId="3" fillId="5" borderId="8" xfId="0" applyFont="1" applyFill="1" applyBorder="1" applyAlignment="1" applyProtection="1">
      <alignment vertical="center"/>
      <protection locked="0"/>
    </xf>
    <xf numFmtId="0" fontId="7" fillId="5" borderId="10" xfId="0" applyFont="1" applyFill="1" applyBorder="1" applyAlignment="1" applyProtection="1">
      <alignment horizontal="center" vertical="center" shrinkToFit="1"/>
      <protection locked="0"/>
    </xf>
    <xf numFmtId="0" fontId="3" fillId="5" borderId="11" xfId="0" applyFont="1" applyFill="1" applyBorder="1" applyAlignment="1" applyProtection="1">
      <alignment vertical="center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49" fontId="2" fillId="5" borderId="14" xfId="0" applyNumberFormat="1" applyFont="1" applyFill="1" applyBorder="1" applyAlignment="1" applyProtection="1">
      <alignment horizontal="center" vertical="center" shrinkToFit="1"/>
      <protection locked="0"/>
    </xf>
    <xf numFmtId="0" fontId="3" fillId="5" borderId="15" xfId="0" applyFont="1" applyFill="1" applyBorder="1" applyAlignment="1" applyProtection="1">
      <alignment vertical="center"/>
      <protection locked="0"/>
    </xf>
    <xf numFmtId="0" fontId="3" fillId="5" borderId="16" xfId="0" applyFont="1" applyFill="1" applyBorder="1" applyAlignment="1" applyProtection="1">
      <alignment vertical="center"/>
      <protection locked="0"/>
    </xf>
    <xf numFmtId="0" fontId="2" fillId="5" borderId="6" xfId="0" applyFont="1" applyFill="1" applyBorder="1" applyAlignment="1" applyProtection="1">
      <alignment horizontal="center" vertical="center" shrinkToFit="1"/>
      <protection locked="0"/>
    </xf>
    <xf numFmtId="0" fontId="2" fillId="5" borderId="10" xfId="0" applyFont="1" applyFill="1" applyBorder="1" applyAlignment="1" applyProtection="1">
      <alignment horizontal="center" vertical="center" shrinkToFit="1"/>
      <protection locked="0"/>
    </xf>
    <xf numFmtId="176" fontId="2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5" borderId="14" xfId="0" applyFont="1" applyFill="1" applyBorder="1" applyAlignment="1" applyProtection="1">
      <alignment horizontal="center" vertical="center" shrinkToFit="1"/>
      <protection locked="0"/>
    </xf>
    <xf numFmtId="176" fontId="2" fillId="5" borderId="23" xfId="0" applyNumberFormat="1" applyFont="1" applyFill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 shrinkToFit="1"/>
      <protection locked="0"/>
    </xf>
    <xf numFmtId="176" fontId="2" fillId="5" borderId="17" xfId="0" applyNumberFormat="1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 shrinkToFit="1"/>
      <protection locked="0"/>
    </xf>
    <xf numFmtId="176" fontId="2" fillId="5" borderId="73" xfId="0" applyNumberFormat="1" applyFont="1" applyFill="1" applyBorder="1" applyAlignment="1" applyProtection="1">
      <alignment horizontal="center" vertical="center"/>
      <protection locked="0"/>
    </xf>
    <xf numFmtId="0" fontId="2" fillId="5" borderId="73" xfId="0" applyFont="1" applyFill="1" applyBorder="1" applyAlignment="1" applyProtection="1">
      <alignment horizontal="center" vertical="center" shrinkToFit="1"/>
      <protection locked="0"/>
    </xf>
    <xf numFmtId="38" fontId="2" fillId="5" borderId="23" xfId="0" applyNumberFormat="1" applyFont="1" applyFill="1" applyBorder="1" applyAlignment="1" applyProtection="1">
      <alignment vertical="center"/>
      <protection locked="0"/>
    </xf>
    <xf numFmtId="14" fontId="2" fillId="5" borderId="23" xfId="0" applyNumberFormat="1" applyFont="1" applyFill="1" applyBorder="1" applyAlignment="1" applyProtection="1">
      <alignment horizontal="center" vertical="center" shrinkToFit="1"/>
      <protection locked="0"/>
    </xf>
    <xf numFmtId="0" fontId="2" fillId="5" borderId="23" xfId="0" applyFont="1" applyFill="1" applyBorder="1" applyAlignment="1" applyProtection="1">
      <alignment vertical="center"/>
      <protection locked="0"/>
    </xf>
    <xf numFmtId="38" fontId="2" fillId="5" borderId="17" xfId="0" applyNumberFormat="1" applyFont="1" applyFill="1" applyBorder="1" applyAlignment="1" applyProtection="1">
      <alignment vertical="center"/>
      <protection locked="0"/>
    </xf>
    <xf numFmtId="14" fontId="2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2" fillId="5" borderId="17" xfId="0" applyFont="1" applyFill="1" applyBorder="1" applyAlignment="1" applyProtection="1">
      <alignment vertical="center"/>
      <protection locked="0"/>
    </xf>
    <xf numFmtId="38" fontId="2" fillId="5" borderId="73" xfId="0" applyNumberFormat="1" applyFont="1" applyFill="1" applyBorder="1" applyAlignment="1" applyProtection="1">
      <alignment vertical="center"/>
      <protection locked="0"/>
    </xf>
    <xf numFmtId="0" fontId="2" fillId="5" borderId="73" xfId="0" applyFont="1" applyFill="1" applyBorder="1" applyAlignment="1" applyProtection="1">
      <alignment vertical="center"/>
      <protection locked="0"/>
    </xf>
    <xf numFmtId="176" fontId="2" fillId="5" borderId="23" xfId="0" applyNumberFormat="1" applyFont="1" applyFill="1" applyBorder="1" applyAlignment="1" applyProtection="1">
      <alignment vertical="center"/>
      <protection locked="0"/>
    </xf>
    <xf numFmtId="176" fontId="2" fillId="5" borderId="17" xfId="0" applyNumberFormat="1" applyFont="1" applyFill="1" applyBorder="1" applyAlignment="1" applyProtection="1">
      <alignment vertical="center"/>
      <protection locked="0"/>
    </xf>
    <xf numFmtId="0" fontId="11" fillId="5" borderId="3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E2F3"/>
    <pageSetUpPr fitToPage="1"/>
  </sheetPr>
  <dimension ref="A1:I100"/>
  <sheetViews>
    <sheetView tabSelected="1" topLeftCell="A4" workbookViewId="0">
      <selection activeCell="N17" sqref="N17"/>
    </sheetView>
  </sheetViews>
  <sheetFormatPr defaultColWidth="12.625" defaultRowHeight="21" customHeight="1" x14ac:dyDescent="0.4"/>
  <cols>
    <col min="1" max="1" width="14.75" style="81" bestFit="1" customWidth="1"/>
    <col min="2" max="2" width="44.75" style="81" customWidth="1"/>
    <col min="3" max="3" width="4.25" style="81" bestFit="1" customWidth="1"/>
    <col min="4" max="4" width="5.25" style="81" bestFit="1" customWidth="1"/>
    <col min="5" max="5" width="11" style="81" bestFit="1" customWidth="1"/>
    <col min="6" max="6" width="41.875" style="81" bestFit="1" customWidth="1"/>
    <col min="7" max="7" width="4.25" style="81" bestFit="1" customWidth="1"/>
    <col min="8" max="8" width="5.25" style="81" bestFit="1" customWidth="1"/>
    <col min="9" max="9" width="11.625" style="81" bestFit="1" customWidth="1"/>
    <col min="10" max="11" width="7.625" style="81" customWidth="1"/>
    <col min="12" max="16384" width="12.625" style="81"/>
  </cols>
  <sheetData>
    <row r="1" spans="1:9" ht="21" customHeight="1" x14ac:dyDescent="0.4">
      <c r="A1" s="194" t="str">
        <f>YEAR(I9)&amp;"-"&amp;YEAR(I9)+1&amp;"シーズン　大阪府スキー連盟主催大会エントリーフォーム"</f>
        <v>2021-2022シーズン　大阪府スキー連盟主催大会エントリーフォーム</v>
      </c>
      <c r="B1" s="195"/>
      <c r="C1" s="195"/>
      <c r="D1" s="195"/>
      <c r="E1" s="195"/>
      <c r="F1" s="195"/>
      <c r="G1" s="195"/>
      <c r="H1" s="195"/>
      <c r="I1" s="195"/>
    </row>
    <row r="2" spans="1:9" ht="33.75" customHeight="1" x14ac:dyDescent="0.4">
      <c r="A2" s="99" t="s">
        <v>0</v>
      </c>
      <c r="B2" s="244"/>
      <c r="C2" s="245"/>
      <c r="D2" s="246"/>
    </row>
    <row r="3" spans="1:9" ht="33.75" customHeight="1" x14ac:dyDescent="0.4">
      <c r="A3" s="196" t="s">
        <v>1</v>
      </c>
      <c r="B3" s="247"/>
      <c r="C3" s="248"/>
      <c r="D3" s="249"/>
    </row>
    <row r="4" spans="1:9" ht="33.75" customHeight="1" x14ac:dyDescent="0.4">
      <c r="A4" s="197" t="s">
        <v>2</v>
      </c>
      <c r="B4" s="250"/>
      <c r="C4" s="251"/>
      <c r="D4" s="252"/>
      <c r="F4" s="198"/>
      <c r="G4" s="198"/>
    </row>
    <row r="5" spans="1:9" ht="33.75" customHeight="1" thickBot="1" x14ac:dyDescent="0.45">
      <c r="A5" s="199" t="s">
        <v>3</v>
      </c>
      <c r="B5" s="253"/>
      <c r="C5" s="254"/>
      <c r="D5" s="255"/>
      <c r="E5" s="198"/>
      <c r="F5" s="198"/>
      <c r="G5" s="198"/>
    </row>
    <row r="6" spans="1:9" ht="21" customHeight="1" x14ac:dyDescent="0.4">
      <c r="B6" s="276" t="s">
        <v>93</v>
      </c>
      <c r="C6" s="276"/>
      <c r="D6" s="276"/>
      <c r="E6" s="198"/>
      <c r="F6" s="198"/>
      <c r="G6" s="198"/>
    </row>
    <row r="7" spans="1:9" ht="21" customHeight="1" thickBot="1" x14ac:dyDescent="0.45">
      <c r="A7" s="81" t="s">
        <v>4</v>
      </c>
    </row>
    <row r="8" spans="1:9" ht="21" customHeight="1" x14ac:dyDescent="0.4">
      <c r="A8" s="196" t="s">
        <v>5</v>
      </c>
      <c r="B8" s="256"/>
      <c r="C8" s="248"/>
      <c r="D8" s="249"/>
      <c r="I8" s="124" t="s">
        <v>6</v>
      </c>
    </row>
    <row r="9" spans="1:9" ht="21" customHeight="1" x14ac:dyDescent="0.4">
      <c r="A9" s="200" t="s">
        <v>7</v>
      </c>
      <c r="B9" s="257"/>
      <c r="C9" s="251"/>
      <c r="D9" s="252"/>
      <c r="I9" s="201">
        <v>44287</v>
      </c>
    </row>
    <row r="10" spans="1:9" ht="21" customHeight="1" x14ac:dyDescent="0.4">
      <c r="A10" s="200" t="s">
        <v>8</v>
      </c>
      <c r="B10" s="257"/>
      <c r="C10" s="251"/>
      <c r="D10" s="252"/>
      <c r="I10" s="201">
        <f>EOMONTH(I9,8)</f>
        <v>44561</v>
      </c>
    </row>
    <row r="11" spans="1:9" ht="21" customHeight="1" x14ac:dyDescent="0.4">
      <c r="A11" s="200" t="s">
        <v>9</v>
      </c>
      <c r="B11" s="258"/>
      <c r="C11" s="251"/>
      <c r="D11" s="252"/>
    </row>
    <row r="12" spans="1:9" ht="21" customHeight="1" x14ac:dyDescent="0.4">
      <c r="A12" s="202" t="s">
        <v>10</v>
      </c>
      <c r="B12" s="259"/>
      <c r="C12" s="254"/>
      <c r="D12" s="255"/>
    </row>
    <row r="14" spans="1:9" ht="21" customHeight="1" x14ac:dyDescent="0.4">
      <c r="A14" s="203" t="s">
        <v>11</v>
      </c>
      <c r="B14" s="204" t="s">
        <v>12</v>
      </c>
      <c r="C14" s="203"/>
      <c r="D14" s="203"/>
      <c r="E14" s="203"/>
    </row>
    <row r="15" spans="1:9" ht="21" customHeight="1" x14ac:dyDescent="0.4">
      <c r="A15" s="205"/>
      <c r="B15" s="206" t="s">
        <v>13</v>
      </c>
      <c r="C15" s="174"/>
      <c r="D15" s="174"/>
      <c r="E15" s="175"/>
      <c r="F15" s="206" t="s">
        <v>14</v>
      </c>
      <c r="G15" s="174"/>
      <c r="H15" s="174"/>
      <c r="I15" s="175"/>
    </row>
    <row r="16" spans="1:9" ht="21" customHeight="1" x14ac:dyDescent="0.4">
      <c r="A16" s="207"/>
      <c r="B16" s="202" t="s">
        <v>15</v>
      </c>
      <c r="C16" s="91"/>
      <c r="D16" s="92" t="s">
        <v>16</v>
      </c>
      <c r="E16" s="208" t="s">
        <v>17</v>
      </c>
      <c r="F16" s="202" t="s">
        <v>15</v>
      </c>
      <c r="G16" s="91"/>
      <c r="H16" s="92" t="s">
        <v>16</v>
      </c>
      <c r="I16" s="208" t="s">
        <v>17</v>
      </c>
    </row>
    <row r="17" spans="1:9" ht="21" customHeight="1" x14ac:dyDescent="0.4">
      <c r="A17" s="209">
        <f>'AL_1月8日_選手権(野沢)'!C2</f>
        <v>44569</v>
      </c>
      <c r="B17" s="210" t="str">
        <f>'AL_1月8日_選手権(野沢)'!G2</f>
        <v>第68回大阪府スキー選手権大会（野沢温泉大会）</v>
      </c>
      <c r="C17" s="211" t="s">
        <v>18</v>
      </c>
      <c r="D17" s="212">
        <f>'AL_1月8日_選手権(野沢)'!I36</f>
        <v>0</v>
      </c>
      <c r="E17" s="213">
        <f>'AL_1月8日_選手権(野沢)'!I37</f>
        <v>0</v>
      </c>
      <c r="F17" s="210" t="str">
        <f>XC_1月8日_府民大会!G2</f>
        <v>大阪府スポーツ大会兼国体予選</v>
      </c>
      <c r="G17" s="211" t="s">
        <v>18</v>
      </c>
      <c r="H17" s="214">
        <f>XC_1月8日_府民大会!I36</f>
        <v>0</v>
      </c>
      <c r="I17" s="215">
        <f>XC_1月8日_府民大会!I37</f>
        <v>0</v>
      </c>
    </row>
    <row r="18" spans="1:9" ht="21" customHeight="1" x14ac:dyDescent="0.4">
      <c r="A18" s="216"/>
      <c r="B18" s="217"/>
      <c r="C18" s="211" t="s">
        <v>19</v>
      </c>
      <c r="D18" s="212">
        <f>'AL_1月8日_選手権(野沢)'!T36</f>
        <v>0</v>
      </c>
      <c r="E18" s="213">
        <f>'AL_1月8日_選手権(野沢)'!T37</f>
        <v>0</v>
      </c>
      <c r="F18" s="217"/>
      <c r="G18" s="211" t="s">
        <v>19</v>
      </c>
      <c r="H18" s="212">
        <f>XC_1月8日_府民大会!T36</f>
        <v>0</v>
      </c>
      <c r="I18" s="218">
        <f>XC_1月8日_府民大会!T37</f>
        <v>0</v>
      </c>
    </row>
    <row r="19" spans="1:9" ht="21" customHeight="1" x14ac:dyDescent="0.15">
      <c r="A19" s="219">
        <f>AL_1月9日_府民大会!C2</f>
        <v>44570</v>
      </c>
      <c r="B19" s="220" t="str">
        <f>AL_1月9日_府民大会!G2</f>
        <v>大阪府民スポーツ大会</v>
      </c>
      <c r="C19" s="211" t="s">
        <v>18</v>
      </c>
      <c r="D19" s="212">
        <f>AL_1月9日_府民大会!I36</f>
        <v>0</v>
      </c>
      <c r="E19" s="218">
        <f>AL_1月9日_府民大会!I37</f>
        <v>0</v>
      </c>
      <c r="F19" s="220" t="str">
        <f>'XC_1月9日_選手権(スプリント)'!G2</f>
        <v>第68回大阪府スキー選手権大会(スプリント)</v>
      </c>
      <c r="G19" s="211" t="s">
        <v>18</v>
      </c>
      <c r="H19" s="212">
        <f>'XC_1月9日_選手権(スプリント)'!I36</f>
        <v>0</v>
      </c>
      <c r="I19" s="218">
        <f>'XC_1月9日_選手権(スプリント)'!I37</f>
        <v>0</v>
      </c>
    </row>
    <row r="20" spans="1:9" ht="21" customHeight="1" x14ac:dyDescent="0.4">
      <c r="A20" s="221" t="s">
        <v>20</v>
      </c>
      <c r="B20" s="217"/>
      <c r="C20" s="211" t="s">
        <v>19</v>
      </c>
      <c r="D20" s="212">
        <f>AL_1月9日_府民大会!T36</f>
        <v>0</v>
      </c>
      <c r="E20" s="218">
        <f>AL_1月9日_府民大会!T37</f>
        <v>0</v>
      </c>
      <c r="F20" s="222"/>
      <c r="G20" s="211" t="s">
        <v>19</v>
      </c>
      <c r="H20" s="223">
        <f>'XC_1月9日_選手権(スプリント)'!T36</f>
        <v>0</v>
      </c>
      <c r="I20" s="224">
        <f>'XC_1月9日_選手権(スプリント)'!T37</f>
        <v>0</v>
      </c>
    </row>
    <row r="21" spans="1:9" ht="21" customHeight="1" x14ac:dyDescent="0.15">
      <c r="A21" s="219">
        <f>AL_1月9日_マスターズ!C2</f>
        <v>44570</v>
      </c>
      <c r="B21" s="220" t="str">
        <f>AL_1月9日_マスターズ!G2</f>
        <v>第38回大阪府マスターズスキー大会</v>
      </c>
      <c r="C21" s="211" t="s">
        <v>18</v>
      </c>
      <c r="D21" s="212">
        <f>AL_1月9日_マスターズ!I36</f>
        <v>0</v>
      </c>
      <c r="E21" s="218">
        <f>AL_1月9日_マスターズ!I37</f>
        <v>0</v>
      </c>
      <c r="F21" s="225"/>
      <c r="G21" s="226"/>
      <c r="H21" s="227"/>
      <c r="I21" s="218"/>
    </row>
    <row r="22" spans="1:9" ht="21" customHeight="1" x14ac:dyDescent="0.4">
      <c r="A22" s="221" t="s">
        <v>21</v>
      </c>
      <c r="B22" s="217"/>
      <c r="C22" s="211" t="s">
        <v>19</v>
      </c>
      <c r="D22" s="212">
        <f>AL_1月9日_マスターズ!U36</f>
        <v>0</v>
      </c>
      <c r="E22" s="218">
        <f>AL_1月9日_マスターズ!U37</f>
        <v>0</v>
      </c>
      <c r="F22" s="225"/>
      <c r="G22" s="226"/>
      <c r="H22" s="227"/>
      <c r="I22" s="218"/>
    </row>
    <row r="23" spans="1:9" ht="21" customHeight="1" x14ac:dyDescent="0.4">
      <c r="A23" s="228">
        <f>AL_1月10日_国体予選!C2</f>
        <v>44571</v>
      </c>
      <c r="B23" s="220" t="str">
        <f>AL_1月10日_国体予選!I2</f>
        <v>第77回国民体育大会スキー競技会大阪府予選会</v>
      </c>
      <c r="C23" s="211" t="s">
        <v>18</v>
      </c>
      <c r="D23" s="229">
        <f>AL_1月10日_国体予選!K36</f>
        <v>0</v>
      </c>
      <c r="E23" s="218">
        <f>AL_1月10日_国体予選!K37</f>
        <v>0</v>
      </c>
      <c r="F23" s="220" t="str">
        <f>'XC_1月10日_選手権(フリー)'!G2</f>
        <v>第68回大阪府スキー選手権大会(フリー)</v>
      </c>
      <c r="G23" s="211" t="s">
        <v>18</v>
      </c>
      <c r="H23" s="212">
        <f>'XC_1月10日_選手権(フリー)'!I36</f>
        <v>0</v>
      </c>
      <c r="I23" s="218">
        <f>'XC_1月10日_選手権(フリー)'!I37</f>
        <v>0</v>
      </c>
    </row>
    <row r="24" spans="1:9" ht="21" customHeight="1" x14ac:dyDescent="0.4">
      <c r="A24" s="230"/>
      <c r="B24" s="222"/>
      <c r="C24" s="211" t="s">
        <v>19</v>
      </c>
      <c r="D24" s="229">
        <f>AL_1月10日_国体予選!X36</f>
        <v>0</v>
      </c>
      <c r="E24" s="218">
        <f>AL_1月10日_国体予選!X37</f>
        <v>0</v>
      </c>
      <c r="F24" s="222"/>
      <c r="G24" s="211" t="s">
        <v>19</v>
      </c>
      <c r="H24" s="223">
        <f>'XC_1月10日_選手権(フリー)'!T36</f>
        <v>0</v>
      </c>
      <c r="I24" s="224">
        <f>'XC_1月10日_選手権(フリー)'!T37</f>
        <v>0</v>
      </c>
    </row>
    <row r="25" spans="1:9" ht="21" customHeight="1" x14ac:dyDescent="0.4">
      <c r="A25" s="228">
        <f>'AL_1月16日_選手権(奥神鍋)'!C2</f>
        <v>44577</v>
      </c>
      <c r="B25" s="231" t="str">
        <f>'AL_1月16日_選手権(奥神鍋)'!G2</f>
        <v>第68回大阪府スキー選手権大会（奥神鍋大会）</v>
      </c>
      <c r="C25" s="211" t="s">
        <v>18</v>
      </c>
      <c r="D25" s="229">
        <f>'AL_1月16日_選手権(奥神鍋)'!I36</f>
        <v>0</v>
      </c>
      <c r="E25" s="218">
        <f>'AL_1月16日_選手権(奥神鍋)'!I37</f>
        <v>0</v>
      </c>
      <c r="F25" s="225"/>
      <c r="G25" s="226"/>
      <c r="H25" s="227"/>
      <c r="I25" s="218"/>
    </row>
    <row r="26" spans="1:9" ht="21" customHeight="1" x14ac:dyDescent="0.4">
      <c r="A26" s="207"/>
      <c r="B26" s="232"/>
      <c r="C26" s="233" t="s">
        <v>19</v>
      </c>
      <c r="D26" s="234">
        <f>'AL_1月16日_選手権(奥神鍋)'!T36</f>
        <v>0</v>
      </c>
      <c r="E26" s="235">
        <f>'AL_1月16日_選手権(奥神鍋)'!T37</f>
        <v>0</v>
      </c>
      <c r="F26" s="236"/>
      <c r="G26" s="233"/>
      <c r="H26" s="237"/>
      <c r="I26" s="235"/>
    </row>
    <row r="27" spans="1:9" ht="21" customHeight="1" x14ac:dyDescent="0.4">
      <c r="C27" s="238" t="s">
        <v>22</v>
      </c>
      <c r="D27" s="239">
        <f t="shared" ref="D27:E27" si="0">SUM(D17:D26)</f>
        <v>0</v>
      </c>
      <c r="E27" s="240">
        <f t="shared" si="0"/>
        <v>0</v>
      </c>
      <c r="G27" s="238" t="s">
        <v>22</v>
      </c>
      <c r="H27" s="239">
        <f>H17+H18+H19+H20+H23+H24</f>
        <v>0</v>
      </c>
      <c r="I27" s="240">
        <f>SUM(I17:I26)</f>
        <v>0</v>
      </c>
    </row>
    <row r="30" spans="1:9" ht="25.5" x14ac:dyDescent="0.4">
      <c r="F30" s="241" t="s">
        <v>23</v>
      </c>
      <c r="G30" s="242"/>
      <c r="H30" s="243">
        <f>E27+I27</f>
        <v>0</v>
      </c>
      <c r="I30" s="242"/>
    </row>
    <row r="33" s="81" customFormat="1" ht="21" customHeight="1" x14ac:dyDescent="0.4"/>
    <row r="34" s="81" customFormat="1" ht="21" customHeight="1" x14ac:dyDescent="0.4"/>
    <row r="35" s="81" customFormat="1" ht="21" customHeight="1" x14ac:dyDescent="0.4"/>
    <row r="36" s="81" customFormat="1" ht="21" customHeight="1" x14ac:dyDescent="0.4"/>
    <row r="37" s="81" customFormat="1" ht="21" customHeight="1" x14ac:dyDescent="0.4"/>
    <row r="38" s="81" customFormat="1" ht="21" customHeight="1" x14ac:dyDescent="0.4"/>
    <row r="39" s="81" customFormat="1" ht="21" customHeight="1" x14ac:dyDescent="0.4"/>
    <row r="40" s="81" customFormat="1" ht="21" customHeight="1" x14ac:dyDescent="0.4"/>
    <row r="41" s="81" customFormat="1" ht="21" customHeight="1" x14ac:dyDescent="0.4"/>
    <row r="42" s="81" customFormat="1" ht="21" customHeight="1" x14ac:dyDescent="0.4"/>
    <row r="43" s="81" customFormat="1" ht="21" customHeight="1" x14ac:dyDescent="0.4"/>
    <row r="44" s="81" customFormat="1" ht="21" customHeight="1" x14ac:dyDescent="0.4"/>
    <row r="45" s="81" customFormat="1" ht="21" customHeight="1" x14ac:dyDescent="0.4"/>
    <row r="46" s="81" customFormat="1" ht="21" customHeight="1" x14ac:dyDescent="0.4"/>
    <row r="47" s="81" customFormat="1" ht="21" customHeight="1" x14ac:dyDescent="0.4"/>
    <row r="48" s="81" customFormat="1" ht="21" customHeight="1" x14ac:dyDescent="0.4"/>
    <row r="49" s="81" customFormat="1" ht="21" customHeight="1" x14ac:dyDescent="0.4"/>
    <row r="50" s="81" customFormat="1" ht="21" customHeight="1" x14ac:dyDescent="0.4"/>
    <row r="51" s="81" customFormat="1" ht="21" customHeight="1" x14ac:dyDescent="0.4"/>
    <row r="52" s="81" customFormat="1" ht="21" customHeight="1" x14ac:dyDescent="0.4"/>
    <row r="53" s="81" customFormat="1" ht="21" customHeight="1" x14ac:dyDescent="0.4"/>
    <row r="54" s="81" customFormat="1" ht="21" customHeight="1" x14ac:dyDescent="0.4"/>
    <row r="55" s="81" customFormat="1" ht="21" customHeight="1" x14ac:dyDescent="0.4"/>
    <row r="56" s="81" customFormat="1" ht="21" customHeight="1" x14ac:dyDescent="0.4"/>
    <row r="57" s="81" customFormat="1" ht="21" customHeight="1" x14ac:dyDescent="0.4"/>
    <row r="58" s="81" customFormat="1" ht="21" customHeight="1" x14ac:dyDescent="0.4"/>
    <row r="59" s="81" customFormat="1" ht="21" customHeight="1" x14ac:dyDescent="0.4"/>
    <row r="60" s="81" customFormat="1" ht="21" customHeight="1" x14ac:dyDescent="0.4"/>
    <row r="61" s="81" customFormat="1" ht="21" customHeight="1" x14ac:dyDescent="0.4"/>
    <row r="62" s="81" customFormat="1" ht="21" customHeight="1" x14ac:dyDescent="0.4"/>
    <row r="63" s="81" customFormat="1" ht="21" customHeight="1" x14ac:dyDescent="0.4"/>
    <row r="64" s="81" customFormat="1" ht="21" customHeight="1" x14ac:dyDescent="0.4"/>
    <row r="65" s="81" customFormat="1" ht="21" customHeight="1" x14ac:dyDescent="0.4"/>
    <row r="66" s="81" customFormat="1" ht="21" customHeight="1" x14ac:dyDescent="0.4"/>
    <row r="67" s="81" customFormat="1" ht="21" customHeight="1" x14ac:dyDescent="0.4"/>
    <row r="68" s="81" customFormat="1" ht="21" customHeight="1" x14ac:dyDescent="0.4"/>
    <row r="69" s="81" customFormat="1" ht="21" customHeight="1" x14ac:dyDescent="0.4"/>
    <row r="70" s="81" customFormat="1" ht="21" customHeight="1" x14ac:dyDescent="0.4"/>
    <row r="71" s="81" customFormat="1" ht="21" customHeight="1" x14ac:dyDescent="0.4"/>
    <row r="72" s="81" customFormat="1" ht="21" customHeight="1" x14ac:dyDescent="0.4"/>
    <row r="73" s="81" customFormat="1" ht="21" customHeight="1" x14ac:dyDescent="0.4"/>
    <row r="74" s="81" customFormat="1" ht="21" customHeight="1" x14ac:dyDescent="0.4"/>
    <row r="75" s="81" customFormat="1" ht="21" customHeight="1" x14ac:dyDescent="0.4"/>
    <row r="76" s="81" customFormat="1" ht="21" customHeight="1" x14ac:dyDescent="0.4"/>
    <row r="77" s="81" customFormat="1" ht="21" customHeight="1" x14ac:dyDescent="0.4"/>
    <row r="78" s="81" customFormat="1" ht="21" customHeight="1" x14ac:dyDescent="0.4"/>
    <row r="79" s="81" customFormat="1" ht="21" customHeight="1" x14ac:dyDescent="0.4"/>
    <row r="80" s="81" customFormat="1" ht="21" customHeight="1" x14ac:dyDescent="0.4"/>
    <row r="81" s="81" customFormat="1" ht="21" customHeight="1" x14ac:dyDescent="0.4"/>
    <row r="82" s="81" customFormat="1" ht="21" customHeight="1" x14ac:dyDescent="0.4"/>
    <row r="83" s="81" customFormat="1" ht="21" customHeight="1" x14ac:dyDescent="0.4"/>
    <row r="84" s="81" customFormat="1" ht="21" customHeight="1" x14ac:dyDescent="0.4"/>
    <row r="85" s="81" customFormat="1" ht="21" customHeight="1" x14ac:dyDescent="0.4"/>
    <row r="86" s="81" customFormat="1" ht="21" customHeight="1" x14ac:dyDescent="0.4"/>
    <row r="87" s="81" customFormat="1" ht="21" customHeight="1" x14ac:dyDescent="0.4"/>
    <row r="88" s="81" customFormat="1" ht="21" customHeight="1" x14ac:dyDescent="0.4"/>
    <row r="89" s="81" customFormat="1" ht="21" customHeight="1" x14ac:dyDescent="0.4"/>
    <row r="90" s="81" customFormat="1" ht="21" customHeight="1" x14ac:dyDescent="0.4"/>
    <row r="91" s="81" customFormat="1" ht="21" customHeight="1" x14ac:dyDescent="0.4"/>
    <row r="92" s="81" customFormat="1" ht="21" customHeight="1" x14ac:dyDescent="0.4"/>
    <row r="93" s="81" customFormat="1" ht="21" customHeight="1" x14ac:dyDescent="0.4"/>
    <row r="94" s="81" customFormat="1" ht="21" customHeight="1" x14ac:dyDescent="0.4"/>
    <row r="95" s="81" customFormat="1" ht="21" customHeight="1" x14ac:dyDescent="0.4"/>
    <row r="96" s="81" customFormat="1" ht="21" customHeight="1" x14ac:dyDescent="0.4"/>
    <row r="97" s="81" customFormat="1" ht="21" customHeight="1" x14ac:dyDescent="0.4"/>
    <row r="98" s="81" customFormat="1" ht="21" customHeight="1" x14ac:dyDescent="0.4"/>
    <row r="99" s="81" customFormat="1" ht="21" customHeight="1" x14ac:dyDescent="0.4"/>
    <row r="100" s="81" customFormat="1" ht="21" customHeight="1" x14ac:dyDescent="0.4"/>
  </sheetData>
  <sheetProtection algorithmName="SHA-512" hashValue="Mz+n/9jjfs0tR910aHrWBPt8LnIctX2I69y3xqJmVPZ/ewcvvTpNzGqH26l38vHA1vB1ivxt0brvxmXXFEDD9w==" saltValue="Vf6QJjVddUoWFC7zKTnwBQ==" spinCount="100000" sheet="1" objects="1" scenarios="1"/>
  <mergeCells count="27">
    <mergeCell ref="A1:I1"/>
    <mergeCell ref="B6:D6"/>
    <mergeCell ref="A15:A16"/>
    <mergeCell ref="B8:D8"/>
    <mergeCell ref="B2:D2"/>
    <mergeCell ref="B3:D3"/>
    <mergeCell ref="B4:D4"/>
    <mergeCell ref="B5:D5"/>
    <mergeCell ref="B9:D9"/>
    <mergeCell ref="B10:D10"/>
    <mergeCell ref="B11:D11"/>
    <mergeCell ref="B12:D12"/>
    <mergeCell ref="A23:A24"/>
    <mergeCell ref="A25:A26"/>
    <mergeCell ref="A17:A18"/>
    <mergeCell ref="H30:I30"/>
    <mergeCell ref="F30:G30"/>
    <mergeCell ref="B17:B18"/>
    <mergeCell ref="B19:B20"/>
    <mergeCell ref="B25:B26"/>
    <mergeCell ref="F15:I15"/>
    <mergeCell ref="B15:E15"/>
    <mergeCell ref="F17:F18"/>
    <mergeCell ref="B21:B22"/>
    <mergeCell ref="B23:B24"/>
    <mergeCell ref="F23:F24"/>
    <mergeCell ref="F19:F20"/>
  </mergeCells>
  <phoneticPr fontId="1"/>
  <dataValidations disablePrompts="1" count="1">
    <dataValidation type="list" allowBlank="1" showInputMessage="1" prompt="その他の場合 - 種別がその他の場合は手入力" sqref="B10" xr:uid="{00000000-0002-0000-0000-000000000000}">
      <formula1>"普通,当座"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66"/>
    <pageSetUpPr fitToPage="1"/>
  </sheetPr>
  <dimension ref="A1:AE100"/>
  <sheetViews>
    <sheetView workbookViewId="0">
      <pane xSplit="1" ySplit="5" topLeftCell="B6" activePane="bottomRight" state="frozen"/>
      <selection activeCell="B23" sqref="B23:B24"/>
      <selection pane="topRight" activeCell="B23" sqref="B23:B24"/>
      <selection pane="bottomLeft" activeCell="B23" sqref="B23:B24"/>
      <selection pane="bottomRight" activeCell="L15" sqref="L15"/>
    </sheetView>
  </sheetViews>
  <sheetFormatPr defaultColWidth="12.625" defaultRowHeight="15" customHeight="1" x14ac:dyDescent="0.4"/>
  <cols>
    <col min="1" max="1" width="2.75" style="1" customWidth="1"/>
    <col min="2" max="2" width="9" style="1" bestFit="1" customWidth="1"/>
    <col min="3" max="3" width="12.375" style="1" customWidth="1"/>
    <col min="4" max="4" width="8.5" style="1" bestFit="1" customWidth="1"/>
    <col min="5" max="5" width="7.75" style="1" customWidth="1"/>
    <col min="6" max="6" width="14.375" style="1" bestFit="1" customWidth="1"/>
    <col min="7" max="7" width="12.625" style="1" customWidth="1"/>
    <col min="8" max="8" width="12.875" style="1" customWidth="1"/>
    <col min="9" max="9" width="8.5" style="1" bestFit="1" customWidth="1"/>
    <col min="10" max="10" width="7.875" style="1" hidden="1" customWidth="1"/>
    <col min="11" max="11" width="0.875" style="1" customWidth="1"/>
    <col min="12" max="12" width="3.5" style="1" bestFit="1" customWidth="1"/>
    <col min="13" max="13" width="9" style="1" bestFit="1" customWidth="1"/>
    <col min="14" max="14" width="12" style="1" customWidth="1"/>
    <col min="15" max="15" width="8.5" style="1" bestFit="1" customWidth="1"/>
    <col min="16" max="16" width="8.25" style="1" customWidth="1"/>
    <col min="17" max="17" width="14.375" style="1" bestFit="1" customWidth="1"/>
    <col min="18" max="18" width="12.5" style="1" customWidth="1"/>
    <col min="19" max="19" width="12.25" style="1" customWidth="1"/>
    <col min="20" max="20" width="8.5" style="1" bestFit="1" customWidth="1"/>
    <col min="21" max="21" width="5.125" style="1" hidden="1" customWidth="1"/>
    <col min="22" max="22" width="7.625" style="1" customWidth="1"/>
    <col min="23" max="23" width="3" style="1" customWidth="1"/>
    <col min="24" max="25" width="7.125" style="1" bestFit="1" customWidth="1"/>
    <col min="26" max="26" width="10.25" style="1" customWidth="1"/>
    <col min="27" max="27" width="7.625" style="1" customWidth="1"/>
    <col min="28" max="29" width="7.125" style="1" bestFit="1" customWidth="1"/>
    <col min="30" max="30" width="10" style="1" customWidth="1"/>
    <col min="31" max="31" width="7.625" style="1" customWidth="1"/>
    <col min="32" max="16384" width="12.625" style="1"/>
  </cols>
  <sheetData>
    <row r="1" spans="1:31" ht="18.75" customHeight="1" x14ac:dyDescent="0.4">
      <c r="B1" s="2" t="s">
        <v>0</v>
      </c>
      <c r="C1" s="155">
        <f>基本情報!B2</f>
        <v>0</v>
      </c>
      <c r="D1" s="156"/>
      <c r="E1" s="156"/>
      <c r="F1" s="157"/>
      <c r="AA1" s="3"/>
      <c r="AE1" s="3"/>
    </row>
    <row r="2" spans="1:31" ht="18.75" customHeight="1" x14ac:dyDescent="0.4">
      <c r="A2" s="4"/>
      <c r="B2" s="5" t="s">
        <v>24</v>
      </c>
      <c r="C2" s="159">
        <v>44569</v>
      </c>
      <c r="D2" s="160"/>
      <c r="E2" s="5" t="s">
        <v>15</v>
      </c>
      <c r="F2" s="6" t="s">
        <v>13</v>
      </c>
      <c r="G2" s="152" t="s">
        <v>25</v>
      </c>
      <c r="H2" s="153"/>
      <c r="I2" s="154"/>
      <c r="J2" s="7"/>
      <c r="L2" s="4"/>
      <c r="M2" s="8" t="s">
        <v>24</v>
      </c>
      <c r="N2" s="161">
        <f>C2</f>
        <v>44569</v>
      </c>
      <c r="O2" s="162"/>
      <c r="P2" s="8" t="s">
        <v>15</v>
      </c>
      <c r="Q2" s="9" t="str">
        <f t="shared" ref="Q2:R2" si="0">F2</f>
        <v>アルペン</v>
      </c>
      <c r="R2" s="158" t="str">
        <f t="shared" si="0"/>
        <v>第68回大阪府スキー選手権大会（野沢温泉大会）</v>
      </c>
      <c r="S2" s="153"/>
      <c r="T2" s="154"/>
      <c r="U2" s="7"/>
      <c r="AA2" s="3"/>
      <c r="AE2" s="3"/>
    </row>
    <row r="3" spans="1:31" ht="18.75" customHeight="1" x14ac:dyDescent="0.4">
      <c r="A3" s="10"/>
      <c r="B3" s="11" t="s">
        <v>26</v>
      </c>
      <c r="C3" s="150" t="s">
        <v>27</v>
      </c>
      <c r="D3" s="151"/>
      <c r="E3" s="11" t="s">
        <v>28</v>
      </c>
      <c r="F3" s="12" t="s">
        <v>18</v>
      </c>
      <c r="G3" s="13" t="s">
        <v>29</v>
      </c>
      <c r="H3" s="14">
        <f>基本情報!I9</f>
        <v>44287</v>
      </c>
      <c r="I3" s="15"/>
      <c r="J3" s="16"/>
      <c r="L3" s="10"/>
      <c r="M3" s="11" t="s">
        <v>26</v>
      </c>
      <c r="N3" s="150" t="s">
        <v>27</v>
      </c>
      <c r="O3" s="151"/>
      <c r="P3" s="11" t="s">
        <v>28</v>
      </c>
      <c r="Q3" s="17" t="s">
        <v>19</v>
      </c>
      <c r="R3" s="13" t="s">
        <v>29</v>
      </c>
      <c r="S3" s="14">
        <f>H3</f>
        <v>44287</v>
      </c>
      <c r="T3" s="15"/>
      <c r="U3" s="16"/>
      <c r="Z3" s="1" t="s">
        <v>30</v>
      </c>
      <c r="AA3" s="3"/>
      <c r="AE3" s="3"/>
    </row>
    <row r="4" spans="1:31" ht="25.5" customHeight="1" x14ac:dyDescent="0.4">
      <c r="A4" s="166"/>
      <c r="B4" s="148" t="s">
        <v>88</v>
      </c>
      <c r="C4" s="168" t="s">
        <v>31</v>
      </c>
      <c r="D4" s="148" t="s">
        <v>89</v>
      </c>
      <c r="E4" s="18" t="s">
        <v>32</v>
      </c>
      <c r="F4" s="18" t="s">
        <v>33</v>
      </c>
      <c r="G4" s="165" t="s">
        <v>34</v>
      </c>
      <c r="H4" s="162"/>
      <c r="I4" s="163" t="s">
        <v>90</v>
      </c>
      <c r="J4" s="18" t="s">
        <v>35</v>
      </c>
      <c r="L4" s="166"/>
      <c r="M4" s="148" t="s">
        <v>88</v>
      </c>
      <c r="N4" s="168" t="s">
        <v>31</v>
      </c>
      <c r="O4" s="148" t="s">
        <v>89</v>
      </c>
      <c r="P4" s="18" t="s">
        <v>32</v>
      </c>
      <c r="Q4" s="18" t="s">
        <v>33</v>
      </c>
      <c r="R4" s="165" t="s">
        <v>34</v>
      </c>
      <c r="S4" s="162"/>
      <c r="T4" s="163" t="s">
        <v>90</v>
      </c>
      <c r="U4" s="18" t="s">
        <v>35</v>
      </c>
      <c r="W4" s="60"/>
      <c r="X4" s="65" t="s">
        <v>36</v>
      </c>
      <c r="Y4" s="66"/>
      <c r="Z4" s="66"/>
      <c r="AA4" s="67"/>
      <c r="AB4" s="21" t="s">
        <v>37</v>
      </c>
      <c r="AC4" s="21"/>
      <c r="AD4" s="21"/>
      <c r="AE4" s="23"/>
    </row>
    <row r="5" spans="1:31" ht="21" customHeight="1" x14ac:dyDescent="0.4">
      <c r="A5" s="167"/>
      <c r="B5" s="149"/>
      <c r="C5" s="149"/>
      <c r="D5" s="149"/>
      <c r="E5" s="24" t="s">
        <v>38</v>
      </c>
      <c r="F5" s="24" t="s">
        <v>39</v>
      </c>
      <c r="G5" s="11" t="s">
        <v>40</v>
      </c>
      <c r="H5" s="11" t="s">
        <v>41</v>
      </c>
      <c r="I5" s="164"/>
      <c r="J5" s="24"/>
      <c r="L5" s="167"/>
      <c r="M5" s="149"/>
      <c r="N5" s="149"/>
      <c r="O5" s="149"/>
      <c r="P5" s="24" t="s">
        <v>38</v>
      </c>
      <c r="Q5" s="24" t="s">
        <v>39</v>
      </c>
      <c r="R5" s="11" t="s">
        <v>40</v>
      </c>
      <c r="S5" s="11" t="s">
        <v>41</v>
      </c>
      <c r="T5" s="164"/>
      <c r="U5" s="24"/>
      <c r="W5" s="61"/>
      <c r="X5" s="68" t="s">
        <v>42</v>
      </c>
      <c r="Y5" s="27" t="s">
        <v>43</v>
      </c>
      <c r="Z5" s="27" t="s">
        <v>44</v>
      </c>
      <c r="AA5" s="69" t="s">
        <v>45</v>
      </c>
      <c r="AB5" s="26" t="s">
        <v>42</v>
      </c>
      <c r="AC5" s="27" t="s">
        <v>43</v>
      </c>
      <c r="AD5" s="27" t="s">
        <v>44</v>
      </c>
      <c r="AE5" s="29" t="s">
        <v>45</v>
      </c>
    </row>
    <row r="6" spans="1:31" ht="18.75" customHeight="1" x14ac:dyDescent="0.4">
      <c r="A6" s="30">
        <v>1</v>
      </c>
      <c r="B6" s="260"/>
      <c r="C6" s="261"/>
      <c r="D6" s="31" t="str">
        <f t="shared" ref="D6:D35" si="1">IF(F6="","",IFERROR(VLOOKUP(J6,$X$6:$AA$20,3),"参加不可"))</f>
        <v/>
      </c>
      <c r="E6" s="266"/>
      <c r="F6" s="267"/>
      <c r="G6" s="268"/>
      <c r="H6" s="268"/>
      <c r="I6" s="33" t="str">
        <f t="shared" ref="I6:I35" si="2">IF(F6="","",IFERROR(VLOOKUP(J6,$X$6:$AA$20,4),"参加不可"))</f>
        <v/>
      </c>
      <c r="J6" s="5" t="str">
        <f t="shared" ref="J6:J35" si="3">IF(F6="","",DATEDIF(F6,H$3,"Y"))</f>
        <v/>
      </c>
      <c r="L6" s="30">
        <v>1</v>
      </c>
      <c r="M6" s="274"/>
      <c r="N6" s="261"/>
      <c r="O6" s="31" t="str">
        <f t="shared" ref="O6:O35" si="4">IF(Q6="","",IFERROR(VLOOKUP(U6,$AB$6:$AE$20,3),"参加不可"))</f>
        <v/>
      </c>
      <c r="P6" s="266"/>
      <c r="Q6" s="267"/>
      <c r="R6" s="268"/>
      <c r="S6" s="268"/>
      <c r="T6" s="33" t="str">
        <f t="shared" ref="T6:T35" si="5">IF(Q6="","",IFERROR(VLOOKUP(U6,$AB$6:$AE$20,4),"参加不可"))</f>
        <v/>
      </c>
      <c r="U6" s="5" t="str">
        <f t="shared" ref="U6:U35" si="6">IF(Q6="","",DATEDIF(Q6,S$3,"Y"))</f>
        <v/>
      </c>
      <c r="W6" s="62">
        <v>1</v>
      </c>
      <c r="X6" s="70">
        <v>6</v>
      </c>
      <c r="Y6" s="32">
        <v>17</v>
      </c>
      <c r="Z6" s="32" t="s">
        <v>36</v>
      </c>
      <c r="AA6" s="71">
        <v>5000</v>
      </c>
      <c r="AB6" s="35">
        <v>6</v>
      </c>
      <c r="AC6" s="32">
        <v>17</v>
      </c>
      <c r="AD6" s="32" t="s">
        <v>37</v>
      </c>
      <c r="AE6" s="33">
        <v>5000</v>
      </c>
    </row>
    <row r="7" spans="1:31" ht="18.75" customHeight="1" x14ac:dyDescent="0.4">
      <c r="A7" s="37">
        <v>2</v>
      </c>
      <c r="B7" s="262"/>
      <c r="C7" s="263"/>
      <c r="D7" s="38" t="str">
        <f t="shared" si="1"/>
        <v/>
      </c>
      <c r="E7" s="269"/>
      <c r="F7" s="270"/>
      <c r="G7" s="271"/>
      <c r="H7" s="271"/>
      <c r="I7" s="33" t="str">
        <f t="shared" si="2"/>
        <v/>
      </c>
      <c r="J7" s="5" t="str">
        <f t="shared" si="3"/>
        <v/>
      </c>
      <c r="L7" s="37">
        <v>2</v>
      </c>
      <c r="M7" s="262"/>
      <c r="N7" s="263"/>
      <c r="O7" s="38" t="str">
        <f t="shared" si="4"/>
        <v/>
      </c>
      <c r="P7" s="269"/>
      <c r="Q7" s="270"/>
      <c r="R7" s="271"/>
      <c r="S7" s="271"/>
      <c r="T7" s="33" t="str">
        <f t="shared" si="5"/>
        <v/>
      </c>
      <c r="U7" s="5" t="str">
        <f t="shared" si="6"/>
        <v/>
      </c>
      <c r="W7" s="63">
        <v>2</v>
      </c>
      <c r="X7" s="72">
        <f t="shared" ref="X7:X20" si="7">IF(Y6="","",Y6+1)</f>
        <v>18</v>
      </c>
      <c r="Y7" s="39">
        <v>100</v>
      </c>
      <c r="Z7" s="39" t="s">
        <v>36</v>
      </c>
      <c r="AA7" s="73">
        <v>6000</v>
      </c>
      <c r="AB7" s="41">
        <f t="shared" ref="AB7:AB20" si="8">IF(AC6="","",AC6+1)</f>
        <v>18</v>
      </c>
      <c r="AC7" s="39">
        <v>100</v>
      </c>
      <c r="AD7" s="39" t="s">
        <v>37</v>
      </c>
      <c r="AE7" s="43">
        <v>6000</v>
      </c>
    </row>
    <row r="8" spans="1:31" ht="18.75" customHeight="1" x14ac:dyDescent="0.4">
      <c r="A8" s="37">
        <v>3</v>
      </c>
      <c r="B8" s="262"/>
      <c r="C8" s="263"/>
      <c r="D8" s="38" t="str">
        <f t="shared" si="1"/>
        <v/>
      </c>
      <c r="E8" s="269"/>
      <c r="F8" s="270"/>
      <c r="G8" s="271"/>
      <c r="H8" s="271"/>
      <c r="I8" s="33" t="str">
        <f t="shared" si="2"/>
        <v/>
      </c>
      <c r="J8" s="5" t="str">
        <f t="shared" si="3"/>
        <v/>
      </c>
      <c r="L8" s="37">
        <v>3</v>
      </c>
      <c r="M8" s="275"/>
      <c r="N8" s="263"/>
      <c r="O8" s="38" t="str">
        <f t="shared" si="4"/>
        <v/>
      </c>
      <c r="P8" s="269"/>
      <c r="Q8" s="270"/>
      <c r="R8" s="271"/>
      <c r="S8" s="271"/>
      <c r="T8" s="33" t="str">
        <f t="shared" si="5"/>
        <v/>
      </c>
      <c r="U8" s="5" t="str">
        <f t="shared" si="6"/>
        <v/>
      </c>
      <c r="W8" s="63">
        <v>3</v>
      </c>
      <c r="X8" s="72">
        <f t="shared" si="7"/>
        <v>101</v>
      </c>
      <c r="Y8" s="39"/>
      <c r="Z8" s="39"/>
      <c r="AA8" s="73"/>
      <c r="AB8" s="41">
        <f t="shared" si="8"/>
        <v>101</v>
      </c>
      <c r="AC8" s="39"/>
      <c r="AD8" s="39"/>
      <c r="AE8" s="43"/>
    </row>
    <row r="9" spans="1:31" ht="18.75" customHeight="1" x14ac:dyDescent="0.4">
      <c r="A9" s="37">
        <v>4</v>
      </c>
      <c r="B9" s="262"/>
      <c r="C9" s="263"/>
      <c r="D9" s="38" t="str">
        <f t="shared" si="1"/>
        <v/>
      </c>
      <c r="E9" s="269"/>
      <c r="F9" s="270"/>
      <c r="G9" s="271"/>
      <c r="H9" s="271"/>
      <c r="I9" s="33" t="str">
        <f t="shared" si="2"/>
        <v/>
      </c>
      <c r="J9" s="5" t="str">
        <f t="shared" si="3"/>
        <v/>
      </c>
      <c r="L9" s="37">
        <v>4</v>
      </c>
      <c r="M9" s="275"/>
      <c r="N9" s="263"/>
      <c r="O9" s="38" t="str">
        <f t="shared" si="4"/>
        <v/>
      </c>
      <c r="P9" s="269"/>
      <c r="Q9" s="270"/>
      <c r="R9" s="271"/>
      <c r="S9" s="271"/>
      <c r="T9" s="33" t="str">
        <f t="shared" si="5"/>
        <v/>
      </c>
      <c r="U9" s="5" t="str">
        <f t="shared" si="6"/>
        <v/>
      </c>
      <c r="W9" s="63">
        <v>4</v>
      </c>
      <c r="X9" s="72" t="str">
        <f t="shared" si="7"/>
        <v/>
      </c>
      <c r="Y9" s="39"/>
      <c r="Z9" s="39"/>
      <c r="AA9" s="73"/>
      <c r="AB9" s="41" t="str">
        <f t="shared" si="8"/>
        <v/>
      </c>
      <c r="AC9" s="39"/>
      <c r="AD9" s="39"/>
      <c r="AE9" s="43"/>
    </row>
    <row r="10" spans="1:31" ht="18.75" customHeight="1" x14ac:dyDescent="0.4">
      <c r="A10" s="37">
        <v>5</v>
      </c>
      <c r="B10" s="262"/>
      <c r="C10" s="263"/>
      <c r="D10" s="38" t="str">
        <f t="shared" si="1"/>
        <v/>
      </c>
      <c r="E10" s="269"/>
      <c r="F10" s="270"/>
      <c r="G10" s="271"/>
      <c r="H10" s="271"/>
      <c r="I10" s="33" t="str">
        <f t="shared" si="2"/>
        <v/>
      </c>
      <c r="J10" s="5" t="str">
        <f t="shared" si="3"/>
        <v/>
      </c>
      <c r="L10" s="37">
        <v>5</v>
      </c>
      <c r="M10" s="275"/>
      <c r="N10" s="263"/>
      <c r="O10" s="38" t="str">
        <f t="shared" si="4"/>
        <v/>
      </c>
      <c r="P10" s="269"/>
      <c r="Q10" s="270"/>
      <c r="R10" s="271"/>
      <c r="S10" s="271"/>
      <c r="T10" s="33" t="str">
        <f t="shared" si="5"/>
        <v/>
      </c>
      <c r="U10" s="5" t="str">
        <f t="shared" si="6"/>
        <v/>
      </c>
      <c r="W10" s="63">
        <v>5</v>
      </c>
      <c r="X10" s="72" t="str">
        <f t="shared" si="7"/>
        <v/>
      </c>
      <c r="Y10" s="39"/>
      <c r="Z10" s="39"/>
      <c r="AA10" s="73"/>
      <c r="AB10" s="41" t="str">
        <f t="shared" si="8"/>
        <v/>
      </c>
      <c r="AC10" s="39"/>
      <c r="AD10" s="39"/>
      <c r="AE10" s="43"/>
    </row>
    <row r="11" spans="1:31" ht="18.75" customHeight="1" x14ac:dyDescent="0.4">
      <c r="A11" s="37">
        <v>6</v>
      </c>
      <c r="B11" s="262"/>
      <c r="C11" s="263"/>
      <c r="D11" s="38" t="str">
        <f t="shared" si="1"/>
        <v/>
      </c>
      <c r="E11" s="269"/>
      <c r="F11" s="270"/>
      <c r="G11" s="271"/>
      <c r="H11" s="271"/>
      <c r="I11" s="33" t="str">
        <f t="shared" si="2"/>
        <v/>
      </c>
      <c r="J11" s="5" t="str">
        <f t="shared" si="3"/>
        <v/>
      </c>
      <c r="L11" s="37">
        <v>6</v>
      </c>
      <c r="M11" s="275"/>
      <c r="N11" s="263"/>
      <c r="O11" s="38" t="str">
        <f t="shared" si="4"/>
        <v/>
      </c>
      <c r="P11" s="269"/>
      <c r="Q11" s="270"/>
      <c r="R11" s="271"/>
      <c r="S11" s="271"/>
      <c r="T11" s="33" t="str">
        <f t="shared" si="5"/>
        <v/>
      </c>
      <c r="U11" s="5" t="str">
        <f t="shared" si="6"/>
        <v/>
      </c>
      <c r="W11" s="63">
        <v>6</v>
      </c>
      <c r="X11" s="72" t="str">
        <f t="shared" si="7"/>
        <v/>
      </c>
      <c r="Y11" s="39"/>
      <c r="Z11" s="39"/>
      <c r="AA11" s="73"/>
      <c r="AB11" s="41" t="str">
        <f t="shared" si="8"/>
        <v/>
      </c>
      <c r="AC11" s="39"/>
      <c r="AD11" s="39"/>
      <c r="AE11" s="43"/>
    </row>
    <row r="12" spans="1:31" ht="18.75" customHeight="1" x14ac:dyDescent="0.4">
      <c r="A12" s="37">
        <v>7</v>
      </c>
      <c r="B12" s="262"/>
      <c r="C12" s="263"/>
      <c r="D12" s="38" t="str">
        <f t="shared" si="1"/>
        <v/>
      </c>
      <c r="E12" s="269"/>
      <c r="F12" s="270"/>
      <c r="G12" s="271"/>
      <c r="H12" s="271"/>
      <c r="I12" s="33" t="str">
        <f t="shared" si="2"/>
        <v/>
      </c>
      <c r="J12" s="5" t="str">
        <f t="shared" si="3"/>
        <v/>
      </c>
      <c r="L12" s="37">
        <v>7</v>
      </c>
      <c r="M12" s="275"/>
      <c r="N12" s="263"/>
      <c r="O12" s="38" t="str">
        <f t="shared" si="4"/>
        <v/>
      </c>
      <c r="P12" s="269"/>
      <c r="Q12" s="270"/>
      <c r="R12" s="271"/>
      <c r="S12" s="271"/>
      <c r="T12" s="33" t="str">
        <f t="shared" si="5"/>
        <v/>
      </c>
      <c r="U12" s="5" t="str">
        <f t="shared" si="6"/>
        <v/>
      </c>
      <c r="W12" s="63">
        <v>7</v>
      </c>
      <c r="X12" s="72" t="str">
        <f t="shared" si="7"/>
        <v/>
      </c>
      <c r="Y12" s="39"/>
      <c r="Z12" s="39"/>
      <c r="AA12" s="73"/>
      <c r="AB12" s="41" t="str">
        <f t="shared" si="8"/>
        <v/>
      </c>
      <c r="AC12" s="39"/>
      <c r="AD12" s="39"/>
      <c r="AE12" s="43"/>
    </row>
    <row r="13" spans="1:31" ht="18.75" customHeight="1" x14ac:dyDescent="0.4">
      <c r="A13" s="37">
        <v>8</v>
      </c>
      <c r="B13" s="262"/>
      <c r="C13" s="263"/>
      <c r="D13" s="38" t="str">
        <f t="shared" si="1"/>
        <v/>
      </c>
      <c r="E13" s="269"/>
      <c r="F13" s="270"/>
      <c r="G13" s="271"/>
      <c r="H13" s="271"/>
      <c r="I13" s="33" t="str">
        <f t="shared" si="2"/>
        <v/>
      </c>
      <c r="J13" s="5" t="str">
        <f t="shared" si="3"/>
        <v/>
      </c>
      <c r="L13" s="37">
        <v>8</v>
      </c>
      <c r="M13" s="275"/>
      <c r="N13" s="263"/>
      <c r="O13" s="38" t="str">
        <f t="shared" si="4"/>
        <v/>
      </c>
      <c r="P13" s="269"/>
      <c r="Q13" s="270"/>
      <c r="R13" s="271"/>
      <c r="S13" s="271"/>
      <c r="T13" s="33" t="str">
        <f t="shared" si="5"/>
        <v/>
      </c>
      <c r="U13" s="5" t="str">
        <f t="shared" si="6"/>
        <v/>
      </c>
      <c r="W13" s="63">
        <v>8</v>
      </c>
      <c r="X13" s="72" t="str">
        <f t="shared" si="7"/>
        <v/>
      </c>
      <c r="Y13" s="39"/>
      <c r="Z13" s="39"/>
      <c r="AA13" s="73"/>
      <c r="AB13" s="41" t="str">
        <f t="shared" si="8"/>
        <v/>
      </c>
      <c r="AC13" s="39"/>
      <c r="AD13" s="39"/>
      <c r="AE13" s="43"/>
    </row>
    <row r="14" spans="1:31" ht="18.75" customHeight="1" x14ac:dyDescent="0.4">
      <c r="A14" s="37">
        <v>9</v>
      </c>
      <c r="B14" s="262"/>
      <c r="C14" s="263"/>
      <c r="D14" s="38" t="str">
        <f t="shared" si="1"/>
        <v/>
      </c>
      <c r="E14" s="269"/>
      <c r="F14" s="270"/>
      <c r="G14" s="271"/>
      <c r="H14" s="271"/>
      <c r="I14" s="33" t="str">
        <f t="shared" si="2"/>
        <v/>
      </c>
      <c r="J14" s="5" t="str">
        <f t="shared" si="3"/>
        <v/>
      </c>
      <c r="L14" s="37">
        <v>9</v>
      </c>
      <c r="M14" s="275"/>
      <c r="N14" s="263"/>
      <c r="O14" s="38" t="str">
        <f t="shared" si="4"/>
        <v/>
      </c>
      <c r="P14" s="269"/>
      <c r="Q14" s="270"/>
      <c r="R14" s="271"/>
      <c r="S14" s="271"/>
      <c r="T14" s="33" t="str">
        <f t="shared" si="5"/>
        <v/>
      </c>
      <c r="U14" s="5" t="str">
        <f t="shared" si="6"/>
        <v/>
      </c>
      <c r="W14" s="63">
        <v>9</v>
      </c>
      <c r="X14" s="72" t="str">
        <f t="shared" si="7"/>
        <v/>
      </c>
      <c r="Y14" s="39"/>
      <c r="Z14" s="39"/>
      <c r="AA14" s="73"/>
      <c r="AB14" s="41" t="str">
        <f t="shared" si="8"/>
        <v/>
      </c>
      <c r="AC14" s="39"/>
      <c r="AD14" s="39"/>
      <c r="AE14" s="43"/>
    </row>
    <row r="15" spans="1:31" ht="18.75" customHeight="1" x14ac:dyDescent="0.4">
      <c r="A15" s="37">
        <v>10</v>
      </c>
      <c r="B15" s="262"/>
      <c r="C15" s="263"/>
      <c r="D15" s="38" t="str">
        <f t="shared" si="1"/>
        <v/>
      </c>
      <c r="E15" s="269"/>
      <c r="F15" s="270"/>
      <c r="G15" s="271"/>
      <c r="H15" s="271"/>
      <c r="I15" s="33" t="str">
        <f t="shared" si="2"/>
        <v/>
      </c>
      <c r="J15" s="5" t="str">
        <f t="shared" si="3"/>
        <v/>
      </c>
      <c r="L15" s="37">
        <v>10</v>
      </c>
      <c r="M15" s="275"/>
      <c r="N15" s="263"/>
      <c r="O15" s="38" t="str">
        <f t="shared" si="4"/>
        <v/>
      </c>
      <c r="P15" s="269"/>
      <c r="Q15" s="270"/>
      <c r="R15" s="271"/>
      <c r="S15" s="271"/>
      <c r="T15" s="33" t="str">
        <f t="shared" si="5"/>
        <v/>
      </c>
      <c r="U15" s="5" t="str">
        <f t="shared" si="6"/>
        <v/>
      </c>
      <c r="W15" s="63">
        <v>10</v>
      </c>
      <c r="X15" s="72" t="str">
        <f t="shared" si="7"/>
        <v/>
      </c>
      <c r="Y15" s="39"/>
      <c r="Z15" s="39"/>
      <c r="AA15" s="73"/>
      <c r="AB15" s="41" t="str">
        <f t="shared" si="8"/>
        <v/>
      </c>
      <c r="AC15" s="39"/>
      <c r="AD15" s="39"/>
      <c r="AE15" s="43"/>
    </row>
    <row r="16" spans="1:31" ht="18.75" customHeight="1" x14ac:dyDescent="0.4">
      <c r="A16" s="37">
        <v>11</v>
      </c>
      <c r="B16" s="262"/>
      <c r="C16" s="263"/>
      <c r="D16" s="38" t="str">
        <f t="shared" si="1"/>
        <v/>
      </c>
      <c r="E16" s="269"/>
      <c r="F16" s="270"/>
      <c r="G16" s="271"/>
      <c r="H16" s="271"/>
      <c r="I16" s="33" t="str">
        <f t="shared" si="2"/>
        <v/>
      </c>
      <c r="J16" s="5" t="str">
        <f t="shared" si="3"/>
        <v/>
      </c>
      <c r="L16" s="37">
        <v>11</v>
      </c>
      <c r="M16" s="275"/>
      <c r="N16" s="263"/>
      <c r="O16" s="38" t="str">
        <f t="shared" si="4"/>
        <v/>
      </c>
      <c r="P16" s="269"/>
      <c r="Q16" s="270"/>
      <c r="R16" s="271"/>
      <c r="S16" s="271"/>
      <c r="T16" s="33" t="str">
        <f t="shared" si="5"/>
        <v/>
      </c>
      <c r="U16" s="5" t="str">
        <f t="shared" si="6"/>
        <v/>
      </c>
      <c r="W16" s="63">
        <v>11</v>
      </c>
      <c r="X16" s="72" t="str">
        <f t="shared" si="7"/>
        <v/>
      </c>
      <c r="Y16" s="39"/>
      <c r="Z16" s="39"/>
      <c r="AA16" s="73"/>
      <c r="AB16" s="41" t="str">
        <f t="shared" si="8"/>
        <v/>
      </c>
      <c r="AC16" s="39"/>
      <c r="AD16" s="39"/>
      <c r="AE16" s="43"/>
    </row>
    <row r="17" spans="1:31" ht="18.75" customHeight="1" x14ac:dyDescent="0.4">
      <c r="A17" s="37">
        <v>12</v>
      </c>
      <c r="B17" s="262"/>
      <c r="C17" s="263"/>
      <c r="D17" s="38" t="str">
        <f t="shared" si="1"/>
        <v/>
      </c>
      <c r="E17" s="269"/>
      <c r="F17" s="270"/>
      <c r="G17" s="271"/>
      <c r="H17" s="271"/>
      <c r="I17" s="33" t="str">
        <f t="shared" si="2"/>
        <v/>
      </c>
      <c r="J17" s="5" t="str">
        <f t="shared" si="3"/>
        <v/>
      </c>
      <c r="L17" s="37">
        <v>12</v>
      </c>
      <c r="M17" s="275"/>
      <c r="N17" s="263"/>
      <c r="O17" s="38" t="str">
        <f t="shared" si="4"/>
        <v/>
      </c>
      <c r="P17" s="269"/>
      <c r="Q17" s="270"/>
      <c r="R17" s="271"/>
      <c r="S17" s="271"/>
      <c r="T17" s="33" t="str">
        <f t="shared" si="5"/>
        <v/>
      </c>
      <c r="U17" s="5" t="str">
        <f t="shared" si="6"/>
        <v/>
      </c>
      <c r="W17" s="63">
        <v>12</v>
      </c>
      <c r="X17" s="72" t="str">
        <f t="shared" si="7"/>
        <v/>
      </c>
      <c r="Y17" s="39"/>
      <c r="Z17" s="39"/>
      <c r="AA17" s="73"/>
      <c r="AB17" s="41" t="str">
        <f t="shared" si="8"/>
        <v/>
      </c>
      <c r="AC17" s="39"/>
      <c r="AD17" s="39"/>
      <c r="AE17" s="43"/>
    </row>
    <row r="18" spans="1:31" ht="18.75" customHeight="1" x14ac:dyDescent="0.4">
      <c r="A18" s="37">
        <v>13</v>
      </c>
      <c r="B18" s="262"/>
      <c r="C18" s="263"/>
      <c r="D18" s="38" t="str">
        <f t="shared" si="1"/>
        <v/>
      </c>
      <c r="E18" s="269"/>
      <c r="F18" s="270"/>
      <c r="G18" s="271"/>
      <c r="H18" s="271"/>
      <c r="I18" s="33" t="str">
        <f t="shared" si="2"/>
        <v/>
      </c>
      <c r="J18" s="5" t="str">
        <f t="shared" si="3"/>
        <v/>
      </c>
      <c r="L18" s="37">
        <v>13</v>
      </c>
      <c r="M18" s="275"/>
      <c r="N18" s="263"/>
      <c r="O18" s="38" t="str">
        <f t="shared" si="4"/>
        <v/>
      </c>
      <c r="P18" s="269"/>
      <c r="Q18" s="270"/>
      <c r="R18" s="271"/>
      <c r="S18" s="271"/>
      <c r="T18" s="33" t="str">
        <f t="shared" si="5"/>
        <v/>
      </c>
      <c r="U18" s="5" t="str">
        <f t="shared" si="6"/>
        <v/>
      </c>
      <c r="W18" s="63">
        <v>13</v>
      </c>
      <c r="X18" s="72" t="str">
        <f t="shared" si="7"/>
        <v/>
      </c>
      <c r="Y18" s="39"/>
      <c r="Z18" s="39"/>
      <c r="AA18" s="73"/>
      <c r="AB18" s="41" t="str">
        <f t="shared" si="8"/>
        <v/>
      </c>
      <c r="AC18" s="39"/>
      <c r="AD18" s="39"/>
      <c r="AE18" s="43"/>
    </row>
    <row r="19" spans="1:31" ht="18.75" customHeight="1" x14ac:dyDescent="0.4">
      <c r="A19" s="37">
        <v>14</v>
      </c>
      <c r="B19" s="262"/>
      <c r="C19" s="263"/>
      <c r="D19" s="38" t="str">
        <f t="shared" si="1"/>
        <v/>
      </c>
      <c r="E19" s="269"/>
      <c r="F19" s="270"/>
      <c r="G19" s="271"/>
      <c r="H19" s="271"/>
      <c r="I19" s="33" t="str">
        <f t="shared" si="2"/>
        <v/>
      </c>
      <c r="J19" s="5" t="str">
        <f t="shared" si="3"/>
        <v/>
      </c>
      <c r="L19" s="37">
        <v>14</v>
      </c>
      <c r="M19" s="275"/>
      <c r="N19" s="263"/>
      <c r="O19" s="38" t="str">
        <f t="shared" si="4"/>
        <v/>
      </c>
      <c r="P19" s="269"/>
      <c r="Q19" s="270"/>
      <c r="R19" s="271"/>
      <c r="S19" s="271"/>
      <c r="T19" s="33" t="str">
        <f t="shared" si="5"/>
        <v/>
      </c>
      <c r="U19" s="5" t="str">
        <f t="shared" si="6"/>
        <v/>
      </c>
      <c r="W19" s="63">
        <v>14</v>
      </c>
      <c r="X19" s="72" t="str">
        <f t="shared" si="7"/>
        <v/>
      </c>
      <c r="Y19" s="39"/>
      <c r="Z19" s="39"/>
      <c r="AA19" s="73"/>
      <c r="AB19" s="41" t="str">
        <f t="shared" si="8"/>
        <v/>
      </c>
      <c r="AC19" s="39"/>
      <c r="AD19" s="39"/>
      <c r="AE19" s="43"/>
    </row>
    <row r="20" spans="1:31" ht="18.75" customHeight="1" x14ac:dyDescent="0.4">
      <c r="A20" s="37">
        <v>15</v>
      </c>
      <c r="B20" s="262"/>
      <c r="C20" s="263"/>
      <c r="D20" s="38" t="str">
        <f t="shared" si="1"/>
        <v/>
      </c>
      <c r="E20" s="269"/>
      <c r="F20" s="270"/>
      <c r="G20" s="271"/>
      <c r="H20" s="271"/>
      <c r="I20" s="33" t="str">
        <f t="shared" si="2"/>
        <v/>
      </c>
      <c r="J20" s="5" t="str">
        <f t="shared" si="3"/>
        <v/>
      </c>
      <c r="L20" s="37">
        <v>15</v>
      </c>
      <c r="M20" s="275"/>
      <c r="N20" s="263"/>
      <c r="O20" s="38" t="str">
        <f t="shared" si="4"/>
        <v/>
      </c>
      <c r="P20" s="269"/>
      <c r="Q20" s="270"/>
      <c r="R20" s="271"/>
      <c r="S20" s="271"/>
      <c r="T20" s="33" t="str">
        <f t="shared" si="5"/>
        <v/>
      </c>
      <c r="U20" s="5" t="str">
        <f t="shared" si="6"/>
        <v/>
      </c>
      <c r="W20" s="64">
        <v>15</v>
      </c>
      <c r="X20" s="74" t="str">
        <f t="shared" si="7"/>
        <v/>
      </c>
      <c r="Y20" s="75"/>
      <c r="Z20" s="75"/>
      <c r="AA20" s="76"/>
      <c r="AB20" s="45" t="str">
        <f t="shared" si="8"/>
        <v/>
      </c>
      <c r="AC20" s="46"/>
      <c r="AD20" s="46"/>
      <c r="AE20" s="48"/>
    </row>
    <row r="21" spans="1:31" ht="18.75" customHeight="1" x14ac:dyDescent="0.4">
      <c r="A21" s="37">
        <v>16</v>
      </c>
      <c r="B21" s="262"/>
      <c r="C21" s="263"/>
      <c r="D21" s="38" t="str">
        <f t="shared" si="1"/>
        <v/>
      </c>
      <c r="E21" s="269"/>
      <c r="F21" s="270"/>
      <c r="G21" s="271"/>
      <c r="H21" s="271"/>
      <c r="I21" s="33" t="str">
        <f t="shared" si="2"/>
        <v/>
      </c>
      <c r="J21" s="5" t="str">
        <f t="shared" si="3"/>
        <v/>
      </c>
      <c r="L21" s="37">
        <v>16</v>
      </c>
      <c r="M21" s="275"/>
      <c r="N21" s="263"/>
      <c r="O21" s="38" t="str">
        <f t="shared" si="4"/>
        <v/>
      </c>
      <c r="P21" s="269"/>
      <c r="Q21" s="270"/>
      <c r="R21" s="271"/>
      <c r="S21" s="271"/>
      <c r="T21" s="33" t="str">
        <f t="shared" si="5"/>
        <v/>
      </c>
      <c r="U21" s="5" t="str">
        <f t="shared" si="6"/>
        <v/>
      </c>
      <c r="AA21" s="3"/>
      <c r="AE21" s="3"/>
    </row>
    <row r="22" spans="1:31" ht="18.75" customHeight="1" x14ac:dyDescent="0.4">
      <c r="A22" s="37">
        <v>17</v>
      </c>
      <c r="B22" s="262"/>
      <c r="C22" s="263"/>
      <c r="D22" s="38" t="str">
        <f t="shared" si="1"/>
        <v/>
      </c>
      <c r="E22" s="269"/>
      <c r="F22" s="270"/>
      <c r="G22" s="271"/>
      <c r="H22" s="271"/>
      <c r="I22" s="33" t="str">
        <f t="shared" si="2"/>
        <v/>
      </c>
      <c r="J22" s="5" t="str">
        <f t="shared" si="3"/>
        <v/>
      </c>
      <c r="L22" s="37">
        <v>17</v>
      </c>
      <c r="M22" s="275"/>
      <c r="N22" s="263"/>
      <c r="O22" s="38" t="str">
        <f t="shared" si="4"/>
        <v/>
      </c>
      <c r="P22" s="269"/>
      <c r="Q22" s="270"/>
      <c r="R22" s="271"/>
      <c r="S22" s="271"/>
      <c r="T22" s="33" t="str">
        <f t="shared" si="5"/>
        <v/>
      </c>
      <c r="U22" s="5" t="str">
        <f t="shared" si="6"/>
        <v/>
      </c>
      <c r="AA22" s="3"/>
      <c r="AE22" s="3"/>
    </row>
    <row r="23" spans="1:31" ht="18.75" customHeight="1" x14ac:dyDescent="0.4">
      <c r="A23" s="37">
        <v>18</v>
      </c>
      <c r="B23" s="262"/>
      <c r="C23" s="263"/>
      <c r="D23" s="38" t="str">
        <f t="shared" si="1"/>
        <v/>
      </c>
      <c r="E23" s="269"/>
      <c r="F23" s="270"/>
      <c r="G23" s="271"/>
      <c r="H23" s="271"/>
      <c r="I23" s="33" t="str">
        <f t="shared" si="2"/>
        <v/>
      </c>
      <c r="J23" s="5" t="str">
        <f t="shared" si="3"/>
        <v/>
      </c>
      <c r="L23" s="37">
        <v>18</v>
      </c>
      <c r="M23" s="275"/>
      <c r="N23" s="263"/>
      <c r="O23" s="38" t="str">
        <f t="shared" si="4"/>
        <v/>
      </c>
      <c r="P23" s="269"/>
      <c r="Q23" s="270"/>
      <c r="R23" s="271"/>
      <c r="S23" s="271"/>
      <c r="T23" s="33" t="str">
        <f t="shared" si="5"/>
        <v/>
      </c>
      <c r="U23" s="5" t="str">
        <f t="shared" si="6"/>
        <v/>
      </c>
      <c r="AA23" s="3"/>
      <c r="AE23" s="3"/>
    </row>
    <row r="24" spans="1:31" ht="18.75" customHeight="1" x14ac:dyDescent="0.4">
      <c r="A24" s="37">
        <v>19</v>
      </c>
      <c r="B24" s="262"/>
      <c r="C24" s="263"/>
      <c r="D24" s="38" t="str">
        <f t="shared" si="1"/>
        <v/>
      </c>
      <c r="E24" s="269"/>
      <c r="F24" s="270"/>
      <c r="G24" s="271"/>
      <c r="H24" s="271"/>
      <c r="I24" s="33" t="str">
        <f t="shared" si="2"/>
        <v/>
      </c>
      <c r="J24" s="5" t="str">
        <f t="shared" si="3"/>
        <v/>
      </c>
      <c r="L24" s="37">
        <v>19</v>
      </c>
      <c r="M24" s="275"/>
      <c r="N24" s="263"/>
      <c r="O24" s="38" t="str">
        <f t="shared" si="4"/>
        <v/>
      </c>
      <c r="P24" s="269"/>
      <c r="Q24" s="270"/>
      <c r="R24" s="271"/>
      <c r="S24" s="271"/>
      <c r="T24" s="33" t="str">
        <f t="shared" si="5"/>
        <v/>
      </c>
      <c r="U24" s="5" t="str">
        <f t="shared" si="6"/>
        <v/>
      </c>
      <c r="AA24" s="3"/>
      <c r="AE24" s="3"/>
    </row>
    <row r="25" spans="1:31" ht="18.75" customHeight="1" x14ac:dyDescent="0.4">
      <c r="A25" s="37">
        <v>20</v>
      </c>
      <c r="B25" s="262"/>
      <c r="C25" s="263"/>
      <c r="D25" s="38" t="str">
        <f t="shared" si="1"/>
        <v/>
      </c>
      <c r="E25" s="269"/>
      <c r="F25" s="270"/>
      <c r="G25" s="271"/>
      <c r="H25" s="271"/>
      <c r="I25" s="33" t="str">
        <f t="shared" si="2"/>
        <v/>
      </c>
      <c r="J25" s="5" t="str">
        <f t="shared" si="3"/>
        <v/>
      </c>
      <c r="L25" s="37">
        <v>20</v>
      </c>
      <c r="M25" s="275"/>
      <c r="N25" s="263"/>
      <c r="O25" s="38" t="str">
        <f t="shared" si="4"/>
        <v/>
      </c>
      <c r="P25" s="269"/>
      <c r="Q25" s="270"/>
      <c r="R25" s="271"/>
      <c r="S25" s="271"/>
      <c r="T25" s="33" t="str">
        <f t="shared" si="5"/>
        <v/>
      </c>
      <c r="U25" s="5" t="str">
        <f t="shared" si="6"/>
        <v/>
      </c>
      <c r="AA25" s="3"/>
      <c r="AE25" s="3"/>
    </row>
    <row r="26" spans="1:31" ht="18.75" customHeight="1" x14ac:dyDescent="0.4">
      <c r="A26" s="37">
        <v>21</v>
      </c>
      <c r="B26" s="262"/>
      <c r="C26" s="263"/>
      <c r="D26" s="38" t="str">
        <f t="shared" si="1"/>
        <v/>
      </c>
      <c r="E26" s="269"/>
      <c r="F26" s="270"/>
      <c r="G26" s="271"/>
      <c r="H26" s="271"/>
      <c r="I26" s="33" t="str">
        <f t="shared" si="2"/>
        <v/>
      </c>
      <c r="J26" s="5" t="str">
        <f t="shared" si="3"/>
        <v/>
      </c>
      <c r="L26" s="37">
        <v>21</v>
      </c>
      <c r="M26" s="275"/>
      <c r="N26" s="263"/>
      <c r="O26" s="38" t="str">
        <f t="shared" si="4"/>
        <v/>
      </c>
      <c r="P26" s="269"/>
      <c r="Q26" s="270"/>
      <c r="R26" s="271"/>
      <c r="S26" s="271"/>
      <c r="T26" s="33" t="str">
        <f t="shared" si="5"/>
        <v/>
      </c>
      <c r="U26" s="5" t="str">
        <f t="shared" si="6"/>
        <v/>
      </c>
      <c r="AA26" s="3"/>
      <c r="AE26" s="3"/>
    </row>
    <row r="27" spans="1:31" ht="18.75" customHeight="1" x14ac:dyDescent="0.4">
      <c r="A27" s="37">
        <v>22</v>
      </c>
      <c r="B27" s="262"/>
      <c r="C27" s="263"/>
      <c r="D27" s="38" t="str">
        <f t="shared" si="1"/>
        <v/>
      </c>
      <c r="E27" s="269"/>
      <c r="F27" s="270"/>
      <c r="G27" s="271"/>
      <c r="H27" s="271"/>
      <c r="I27" s="33" t="str">
        <f t="shared" si="2"/>
        <v/>
      </c>
      <c r="J27" s="5" t="str">
        <f t="shared" si="3"/>
        <v/>
      </c>
      <c r="L27" s="37">
        <v>22</v>
      </c>
      <c r="M27" s="275"/>
      <c r="N27" s="263"/>
      <c r="O27" s="38" t="str">
        <f t="shared" si="4"/>
        <v/>
      </c>
      <c r="P27" s="269"/>
      <c r="Q27" s="270"/>
      <c r="R27" s="271"/>
      <c r="S27" s="271"/>
      <c r="T27" s="33" t="str">
        <f t="shared" si="5"/>
        <v/>
      </c>
      <c r="U27" s="5" t="str">
        <f t="shared" si="6"/>
        <v/>
      </c>
      <c r="AA27" s="3"/>
      <c r="AE27" s="3"/>
    </row>
    <row r="28" spans="1:31" ht="18.75" customHeight="1" x14ac:dyDescent="0.4">
      <c r="A28" s="37">
        <v>23</v>
      </c>
      <c r="B28" s="262"/>
      <c r="C28" s="263"/>
      <c r="D28" s="38" t="str">
        <f t="shared" si="1"/>
        <v/>
      </c>
      <c r="E28" s="269"/>
      <c r="F28" s="270"/>
      <c r="G28" s="271"/>
      <c r="H28" s="271"/>
      <c r="I28" s="33" t="str">
        <f t="shared" si="2"/>
        <v/>
      </c>
      <c r="J28" s="5" t="str">
        <f t="shared" si="3"/>
        <v/>
      </c>
      <c r="L28" s="37">
        <v>23</v>
      </c>
      <c r="M28" s="275"/>
      <c r="N28" s="263"/>
      <c r="O28" s="38" t="str">
        <f t="shared" si="4"/>
        <v/>
      </c>
      <c r="P28" s="269"/>
      <c r="Q28" s="270"/>
      <c r="R28" s="271"/>
      <c r="S28" s="271"/>
      <c r="T28" s="33" t="str">
        <f t="shared" si="5"/>
        <v/>
      </c>
      <c r="U28" s="5" t="str">
        <f t="shared" si="6"/>
        <v/>
      </c>
      <c r="AA28" s="3"/>
      <c r="AE28" s="3"/>
    </row>
    <row r="29" spans="1:31" ht="18.75" customHeight="1" x14ac:dyDescent="0.4">
      <c r="A29" s="37">
        <v>24</v>
      </c>
      <c r="B29" s="262"/>
      <c r="C29" s="263"/>
      <c r="D29" s="38" t="str">
        <f t="shared" si="1"/>
        <v/>
      </c>
      <c r="E29" s="269"/>
      <c r="F29" s="270"/>
      <c r="G29" s="271"/>
      <c r="H29" s="271"/>
      <c r="I29" s="33" t="str">
        <f t="shared" si="2"/>
        <v/>
      </c>
      <c r="J29" s="5" t="str">
        <f t="shared" si="3"/>
        <v/>
      </c>
      <c r="L29" s="37">
        <v>24</v>
      </c>
      <c r="M29" s="275"/>
      <c r="N29" s="263"/>
      <c r="O29" s="38" t="str">
        <f t="shared" si="4"/>
        <v/>
      </c>
      <c r="P29" s="269"/>
      <c r="Q29" s="270"/>
      <c r="R29" s="271"/>
      <c r="S29" s="271"/>
      <c r="T29" s="33" t="str">
        <f t="shared" si="5"/>
        <v/>
      </c>
      <c r="U29" s="5" t="str">
        <f t="shared" si="6"/>
        <v/>
      </c>
      <c r="AA29" s="3"/>
      <c r="AE29" s="3"/>
    </row>
    <row r="30" spans="1:31" ht="18.75" customHeight="1" x14ac:dyDescent="0.4">
      <c r="A30" s="37">
        <v>25</v>
      </c>
      <c r="B30" s="262"/>
      <c r="C30" s="263"/>
      <c r="D30" s="38" t="str">
        <f t="shared" si="1"/>
        <v/>
      </c>
      <c r="E30" s="269"/>
      <c r="F30" s="270"/>
      <c r="G30" s="271"/>
      <c r="H30" s="271"/>
      <c r="I30" s="33" t="str">
        <f t="shared" si="2"/>
        <v/>
      </c>
      <c r="J30" s="5" t="str">
        <f t="shared" si="3"/>
        <v/>
      </c>
      <c r="L30" s="37">
        <v>25</v>
      </c>
      <c r="M30" s="275"/>
      <c r="N30" s="263"/>
      <c r="O30" s="38" t="str">
        <f t="shared" si="4"/>
        <v/>
      </c>
      <c r="P30" s="269"/>
      <c r="Q30" s="270"/>
      <c r="R30" s="271"/>
      <c r="S30" s="271"/>
      <c r="T30" s="33" t="str">
        <f t="shared" si="5"/>
        <v/>
      </c>
      <c r="U30" s="5" t="str">
        <f t="shared" si="6"/>
        <v/>
      </c>
      <c r="AA30" s="3"/>
      <c r="AE30" s="3"/>
    </row>
    <row r="31" spans="1:31" ht="18.75" customHeight="1" x14ac:dyDescent="0.4">
      <c r="A31" s="37">
        <v>26</v>
      </c>
      <c r="B31" s="262"/>
      <c r="C31" s="263"/>
      <c r="D31" s="38" t="str">
        <f t="shared" si="1"/>
        <v/>
      </c>
      <c r="E31" s="269"/>
      <c r="F31" s="270"/>
      <c r="G31" s="271"/>
      <c r="H31" s="271"/>
      <c r="I31" s="33" t="str">
        <f t="shared" si="2"/>
        <v/>
      </c>
      <c r="J31" s="5" t="str">
        <f t="shared" si="3"/>
        <v/>
      </c>
      <c r="L31" s="37">
        <v>26</v>
      </c>
      <c r="M31" s="275"/>
      <c r="N31" s="263"/>
      <c r="O31" s="38" t="str">
        <f t="shared" si="4"/>
        <v/>
      </c>
      <c r="P31" s="269"/>
      <c r="Q31" s="270"/>
      <c r="R31" s="271"/>
      <c r="S31" s="271"/>
      <c r="T31" s="33" t="str">
        <f t="shared" si="5"/>
        <v/>
      </c>
      <c r="U31" s="5" t="str">
        <f t="shared" si="6"/>
        <v/>
      </c>
      <c r="AA31" s="3"/>
      <c r="AE31" s="3"/>
    </row>
    <row r="32" spans="1:31" ht="18.75" customHeight="1" x14ac:dyDescent="0.4">
      <c r="A32" s="37">
        <v>27</v>
      </c>
      <c r="B32" s="262"/>
      <c r="C32" s="263"/>
      <c r="D32" s="38" t="str">
        <f t="shared" si="1"/>
        <v/>
      </c>
      <c r="E32" s="269"/>
      <c r="F32" s="270"/>
      <c r="G32" s="271"/>
      <c r="H32" s="271"/>
      <c r="I32" s="33" t="str">
        <f t="shared" si="2"/>
        <v/>
      </c>
      <c r="J32" s="5" t="str">
        <f t="shared" si="3"/>
        <v/>
      </c>
      <c r="L32" s="37">
        <v>27</v>
      </c>
      <c r="M32" s="275"/>
      <c r="N32" s="263"/>
      <c r="O32" s="38" t="str">
        <f t="shared" si="4"/>
        <v/>
      </c>
      <c r="P32" s="269"/>
      <c r="Q32" s="270"/>
      <c r="R32" s="271"/>
      <c r="S32" s="271"/>
      <c r="T32" s="33" t="str">
        <f t="shared" si="5"/>
        <v/>
      </c>
      <c r="U32" s="5" t="str">
        <f t="shared" si="6"/>
        <v/>
      </c>
      <c r="AA32" s="3"/>
      <c r="AE32" s="3"/>
    </row>
    <row r="33" spans="1:31" ht="18.75" customHeight="1" x14ac:dyDescent="0.4">
      <c r="A33" s="37">
        <v>28</v>
      </c>
      <c r="B33" s="262"/>
      <c r="C33" s="263"/>
      <c r="D33" s="38" t="str">
        <f t="shared" si="1"/>
        <v/>
      </c>
      <c r="E33" s="269"/>
      <c r="F33" s="270"/>
      <c r="G33" s="271"/>
      <c r="H33" s="271"/>
      <c r="I33" s="33" t="str">
        <f t="shared" si="2"/>
        <v/>
      </c>
      <c r="J33" s="5" t="str">
        <f t="shared" si="3"/>
        <v/>
      </c>
      <c r="L33" s="37">
        <v>28</v>
      </c>
      <c r="M33" s="275"/>
      <c r="N33" s="263"/>
      <c r="O33" s="38" t="str">
        <f t="shared" si="4"/>
        <v/>
      </c>
      <c r="P33" s="269"/>
      <c r="Q33" s="270"/>
      <c r="R33" s="271"/>
      <c r="S33" s="271"/>
      <c r="T33" s="33" t="str">
        <f t="shared" si="5"/>
        <v/>
      </c>
      <c r="U33" s="5" t="str">
        <f t="shared" si="6"/>
        <v/>
      </c>
      <c r="AA33" s="3"/>
      <c r="AE33" s="3"/>
    </row>
    <row r="34" spans="1:31" ht="18.75" customHeight="1" x14ac:dyDescent="0.4">
      <c r="A34" s="37">
        <v>29</v>
      </c>
      <c r="B34" s="262"/>
      <c r="C34" s="263"/>
      <c r="D34" s="38" t="str">
        <f t="shared" si="1"/>
        <v/>
      </c>
      <c r="E34" s="269"/>
      <c r="F34" s="270"/>
      <c r="G34" s="271"/>
      <c r="H34" s="271"/>
      <c r="I34" s="33" t="str">
        <f t="shared" si="2"/>
        <v/>
      </c>
      <c r="J34" s="5" t="str">
        <f t="shared" si="3"/>
        <v/>
      </c>
      <c r="L34" s="37">
        <v>29</v>
      </c>
      <c r="M34" s="275"/>
      <c r="N34" s="263"/>
      <c r="O34" s="38" t="str">
        <f t="shared" si="4"/>
        <v/>
      </c>
      <c r="P34" s="269"/>
      <c r="Q34" s="270"/>
      <c r="R34" s="271"/>
      <c r="S34" s="271"/>
      <c r="T34" s="33" t="str">
        <f t="shared" si="5"/>
        <v/>
      </c>
      <c r="U34" s="5" t="str">
        <f t="shared" si="6"/>
        <v/>
      </c>
      <c r="AA34" s="3"/>
      <c r="AE34" s="3"/>
    </row>
    <row r="35" spans="1:31" ht="18.75" customHeight="1" x14ac:dyDescent="0.4">
      <c r="A35" s="49">
        <v>30</v>
      </c>
      <c r="B35" s="264"/>
      <c r="C35" s="265"/>
      <c r="D35" s="50" t="str">
        <f t="shared" si="1"/>
        <v/>
      </c>
      <c r="E35" s="272"/>
      <c r="F35" s="270"/>
      <c r="G35" s="271"/>
      <c r="H35" s="273"/>
      <c r="I35" s="33" t="str">
        <f t="shared" si="2"/>
        <v/>
      </c>
      <c r="J35" s="5" t="str">
        <f t="shared" si="3"/>
        <v/>
      </c>
      <c r="L35" s="37">
        <v>30</v>
      </c>
      <c r="M35" s="275"/>
      <c r="N35" s="263"/>
      <c r="O35" s="38" t="str">
        <f t="shared" si="4"/>
        <v/>
      </c>
      <c r="P35" s="269"/>
      <c r="Q35" s="270"/>
      <c r="R35" s="271"/>
      <c r="S35" s="273"/>
      <c r="T35" s="33" t="str">
        <f t="shared" si="5"/>
        <v/>
      </c>
      <c r="U35" s="5" t="str">
        <f t="shared" si="6"/>
        <v/>
      </c>
      <c r="AA35" s="3"/>
      <c r="AE35" s="3"/>
    </row>
    <row r="36" spans="1:31" ht="18.75" customHeight="1" x14ac:dyDescent="0.4">
      <c r="A36" s="4"/>
      <c r="B36" s="51"/>
      <c r="C36" s="51"/>
      <c r="D36" s="51"/>
      <c r="E36" s="52"/>
      <c r="F36" s="51"/>
      <c r="G36" s="53"/>
      <c r="H36" s="54" t="s">
        <v>16</v>
      </c>
      <c r="I36" s="53">
        <f>COUNT(I6:I35)</f>
        <v>0</v>
      </c>
      <c r="J36" s="51"/>
      <c r="L36" s="4"/>
      <c r="M36" s="52"/>
      <c r="N36" s="51"/>
      <c r="O36" s="51"/>
      <c r="P36" s="52"/>
      <c r="Q36" s="51"/>
      <c r="R36" s="53"/>
      <c r="S36" s="54" t="s">
        <v>16</v>
      </c>
      <c r="T36" s="53">
        <f>COUNT(T6:T35)</f>
        <v>0</v>
      </c>
      <c r="U36" s="51"/>
      <c r="AA36" s="3"/>
      <c r="AE36" s="3"/>
    </row>
    <row r="37" spans="1:31" ht="18.75" customHeight="1" x14ac:dyDescent="0.4">
      <c r="A37" s="10"/>
      <c r="B37" s="16"/>
      <c r="C37" s="16"/>
      <c r="D37" s="16"/>
      <c r="E37" s="55"/>
      <c r="F37" s="16"/>
      <c r="G37" s="56"/>
      <c r="H37" s="57" t="s">
        <v>46</v>
      </c>
      <c r="I37" s="58">
        <f>SUM(I6:I35)</f>
        <v>0</v>
      </c>
      <c r="J37" s="16"/>
      <c r="L37" s="10"/>
      <c r="M37" s="55"/>
      <c r="N37" s="16"/>
      <c r="O37" s="16"/>
      <c r="P37" s="55"/>
      <c r="Q37" s="16"/>
      <c r="R37" s="56"/>
      <c r="S37" s="57" t="s">
        <v>46</v>
      </c>
      <c r="T37" s="59">
        <f>SUM(T6:T35)</f>
        <v>0</v>
      </c>
      <c r="U37" s="16"/>
      <c r="AA37" s="3"/>
      <c r="AE37" s="3"/>
    </row>
    <row r="38" spans="1:31" ht="18.75" customHeight="1" x14ac:dyDescent="0.4">
      <c r="AA38" s="3"/>
      <c r="AE38" s="3"/>
    </row>
    <row r="39" spans="1:31" ht="18.75" customHeight="1" x14ac:dyDescent="0.4">
      <c r="AA39" s="3"/>
      <c r="AE39" s="3"/>
    </row>
    <row r="40" spans="1:31" ht="18.75" customHeight="1" x14ac:dyDescent="0.4">
      <c r="AA40" s="3"/>
      <c r="AE40" s="3"/>
    </row>
    <row r="41" spans="1:31" ht="18.75" customHeight="1" x14ac:dyDescent="0.4">
      <c r="AA41" s="3"/>
      <c r="AE41" s="3"/>
    </row>
    <row r="42" spans="1:31" ht="18.75" customHeight="1" x14ac:dyDescent="0.4">
      <c r="AA42" s="3"/>
      <c r="AE42" s="3"/>
    </row>
    <row r="43" spans="1:31" ht="18.75" customHeight="1" x14ac:dyDescent="0.4">
      <c r="AA43" s="3"/>
      <c r="AE43" s="3"/>
    </row>
    <row r="44" spans="1:31" ht="18.75" customHeight="1" x14ac:dyDescent="0.4">
      <c r="AA44" s="3"/>
      <c r="AE44" s="3"/>
    </row>
    <row r="45" spans="1:31" ht="18.75" customHeight="1" x14ac:dyDescent="0.4">
      <c r="AA45" s="3"/>
      <c r="AE45" s="3"/>
    </row>
    <row r="46" spans="1:31" ht="18.75" customHeight="1" x14ac:dyDescent="0.4">
      <c r="AA46" s="3"/>
      <c r="AE46" s="3"/>
    </row>
    <row r="47" spans="1:31" ht="18.75" customHeight="1" x14ac:dyDescent="0.4">
      <c r="AA47" s="3"/>
      <c r="AE47" s="3"/>
    </row>
    <row r="48" spans="1:31" ht="18.75" customHeight="1" x14ac:dyDescent="0.4">
      <c r="AA48" s="3"/>
      <c r="AE48" s="3"/>
    </row>
    <row r="49" spans="27:31" ht="18.75" customHeight="1" x14ac:dyDescent="0.4">
      <c r="AA49" s="3"/>
      <c r="AE49" s="3"/>
    </row>
    <row r="50" spans="27:31" ht="18.75" customHeight="1" x14ac:dyDescent="0.4">
      <c r="AA50" s="3"/>
      <c r="AE50" s="3"/>
    </row>
    <row r="51" spans="27:31" ht="18.75" customHeight="1" x14ac:dyDescent="0.4">
      <c r="AA51" s="3"/>
      <c r="AE51" s="3"/>
    </row>
    <row r="52" spans="27:31" ht="18.75" customHeight="1" x14ac:dyDescent="0.4">
      <c r="AA52" s="3"/>
      <c r="AE52" s="3"/>
    </row>
    <row r="53" spans="27:31" ht="18.75" customHeight="1" x14ac:dyDescent="0.4">
      <c r="AA53" s="3"/>
      <c r="AE53" s="3"/>
    </row>
    <row r="54" spans="27:31" ht="18.75" customHeight="1" x14ac:dyDescent="0.4">
      <c r="AA54" s="3"/>
      <c r="AE54" s="3"/>
    </row>
    <row r="55" spans="27:31" ht="18.75" customHeight="1" x14ac:dyDescent="0.4">
      <c r="AA55" s="3"/>
      <c r="AE55" s="3"/>
    </row>
    <row r="56" spans="27:31" ht="18.75" customHeight="1" x14ac:dyDescent="0.4">
      <c r="AA56" s="3"/>
      <c r="AE56" s="3"/>
    </row>
    <row r="57" spans="27:31" ht="18.75" customHeight="1" x14ac:dyDescent="0.4">
      <c r="AA57" s="3"/>
      <c r="AE57" s="3"/>
    </row>
    <row r="58" spans="27:31" ht="18.75" customHeight="1" x14ac:dyDescent="0.4">
      <c r="AA58" s="3"/>
      <c r="AE58" s="3"/>
    </row>
    <row r="59" spans="27:31" ht="18.75" customHeight="1" x14ac:dyDescent="0.4">
      <c r="AA59" s="3"/>
      <c r="AE59" s="3"/>
    </row>
    <row r="60" spans="27:31" ht="18.75" customHeight="1" x14ac:dyDescent="0.4">
      <c r="AA60" s="3"/>
      <c r="AE60" s="3"/>
    </row>
    <row r="61" spans="27:31" ht="18.75" customHeight="1" x14ac:dyDescent="0.4">
      <c r="AA61" s="3"/>
      <c r="AE61" s="3"/>
    </row>
    <row r="62" spans="27:31" ht="18.75" customHeight="1" x14ac:dyDescent="0.4">
      <c r="AA62" s="3"/>
      <c r="AE62" s="3"/>
    </row>
    <row r="63" spans="27:31" ht="18.75" customHeight="1" x14ac:dyDescent="0.4">
      <c r="AA63" s="3"/>
      <c r="AE63" s="3"/>
    </row>
    <row r="64" spans="27:31" ht="18.75" customHeight="1" x14ac:dyDescent="0.4">
      <c r="AA64" s="3"/>
      <c r="AE64" s="3"/>
    </row>
    <row r="65" spans="27:31" ht="18.75" customHeight="1" x14ac:dyDescent="0.4">
      <c r="AA65" s="3"/>
      <c r="AE65" s="3"/>
    </row>
    <row r="66" spans="27:31" ht="18.75" customHeight="1" x14ac:dyDescent="0.4">
      <c r="AA66" s="3"/>
      <c r="AE66" s="3"/>
    </row>
    <row r="67" spans="27:31" ht="18.75" customHeight="1" x14ac:dyDescent="0.4">
      <c r="AA67" s="3"/>
      <c r="AE67" s="3"/>
    </row>
    <row r="68" spans="27:31" ht="18.75" customHeight="1" x14ac:dyDescent="0.4">
      <c r="AA68" s="3"/>
      <c r="AE68" s="3"/>
    </row>
    <row r="69" spans="27:31" ht="18.75" customHeight="1" x14ac:dyDescent="0.4">
      <c r="AA69" s="3"/>
      <c r="AE69" s="3"/>
    </row>
    <row r="70" spans="27:31" ht="18.75" customHeight="1" x14ac:dyDescent="0.4">
      <c r="AA70" s="3"/>
      <c r="AE70" s="3"/>
    </row>
    <row r="71" spans="27:31" ht="18.75" customHeight="1" x14ac:dyDescent="0.4">
      <c r="AA71" s="3"/>
      <c r="AE71" s="3"/>
    </row>
    <row r="72" spans="27:31" ht="18.75" customHeight="1" x14ac:dyDescent="0.4">
      <c r="AA72" s="3"/>
      <c r="AE72" s="3"/>
    </row>
    <row r="73" spans="27:31" ht="18.75" customHeight="1" x14ac:dyDescent="0.4">
      <c r="AA73" s="3"/>
      <c r="AE73" s="3"/>
    </row>
    <row r="74" spans="27:31" ht="18.75" customHeight="1" x14ac:dyDescent="0.4">
      <c r="AA74" s="3"/>
      <c r="AE74" s="3"/>
    </row>
    <row r="75" spans="27:31" ht="18.75" customHeight="1" x14ac:dyDescent="0.4">
      <c r="AA75" s="3"/>
      <c r="AE75" s="3"/>
    </row>
    <row r="76" spans="27:31" ht="18.75" customHeight="1" x14ac:dyDescent="0.4">
      <c r="AA76" s="3"/>
      <c r="AE76" s="3"/>
    </row>
    <row r="77" spans="27:31" ht="18.75" customHeight="1" x14ac:dyDescent="0.4">
      <c r="AA77" s="3"/>
      <c r="AE77" s="3"/>
    </row>
    <row r="78" spans="27:31" ht="18.75" customHeight="1" x14ac:dyDescent="0.4">
      <c r="AA78" s="3"/>
      <c r="AE78" s="3"/>
    </row>
    <row r="79" spans="27:31" ht="18.75" customHeight="1" x14ac:dyDescent="0.4">
      <c r="AA79" s="3"/>
      <c r="AE79" s="3"/>
    </row>
    <row r="80" spans="27:31" ht="18.75" customHeight="1" x14ac:dyDescent="0.4">
      <c r="AA80" s="3"/>
      <c r="AE80" s="3"/>
    </row>
    <row r="81" spans="27:31" ht="18.75" customHeight="1" x14ac:dyDescent="0.4">
      <c r="AA81" s="3"/>
      <c r="AE81" s="3"/>
    </row>
    <row r="82" spans="27:31" ht="18.75" customHeight="1" x14ac:dyDescent="0.4">
      <c r="AA82" s="3"/>
      <c r="AE82" s="3"/>
    </row>
    <row r="83" spans="27:31" ht="18.75" customHeight="1" x14ac:dyDescent="0.4">
      <c r="AA83" s="3"/>
      <c r="AE83" s="3"/>
    </row>
    <row r="84" spans="27:31" ht="18.75" customHeight="1" x14ac:dyDescent="0.4">
      <c r="AA84" s="3"/>
      <c r="AE84" s="3"/>
    </row>
    <row r="85" spans="27:31" ht="18.75" customHeight="1" x14ac:dyDescent="0.4">
      <c r="AA85" s="3"/>
      <c r="AE85" s="3"/>
    </row>
    <row r="86" spans="27:31" ht="18.75" customHeight="1" x14ac:dyDescent="0.4">
      <c r="AA86" s="3"/>
      <c r="AE86" s="3"/>
    </row>
    <row r="87" spans="27:31" ht="18.75" customHeight="1" x14ac:dyDescent="0.4">
      <c r="AA87" s="3"/>
      <c r="AE87" s="3"/>
    </row>
    <row r="88" spans="27:31" ht="18.75" customHeight="1" x14ac:dyDescent="0.4">
      <c r="AA88" s="3"/>
      <c r="AE88" s="3"/>
    </row>
    <row r="89" spans="27:31" ht="18.75" customHeight="1" x14ac:dyDescent="0.4">
      <c r="AA89" s="3"/>
      <c r="AE89" s="3"/>
    </row>
    <row r="90" spans="27:31" ht="18.75" customHeight="1" x14ac:dyDescent="0.4">
      <c r="AA90" s="3"/>
      <c r="AE90" s="3"/>
    </row>
    <row r="91" spans="27:31" ht="18.75" customHeight="1" x14ac:dyDescent="0.4">
      <c r="AA91" s="3"/>
      <c r="AE91" s="3"/>
    </row>
    <row r="92" spans="27:31" ht="18.75" customHeight="1" x14ac:dyDescent="0.4">
      <c r="AA92" s="3"/>
      <c r="AE92" s="3"/>
    </row>
    <row r="93" spans="27:31" ht="18.75" customHeight="1" x14ac:dyDescent="0.4">
      <c r="AA93" s="3"/>
      <c r="AE93" s="3"/>
    </row>
    <row r="94" spans="27:31" ht="18.75" customHeight="1" x14ac:dyDescent="0.4">
      <c r="AA94" s="3"/>
      <c r="AE94" s="3"/>
    </row>
    <row r="95" spans="27:31" ht="18.75" customHeight="1" x14ac:dyDescent="0.4">
      <c r="AA95" s="3"/>
      <c r="AE95" s="3"/>
    </row>
    <row r="96" spans="27:31" ht="18.75" customHeight="1" x14ac:dyDescent="0.4">
      <c r="AA96" s="3"/>
      <c r="AE96" s="3"/>
    </row>
    <row r="97" spans="27:31" ht="18.75" customHeight="1" x14ac:dyDescent="0.4">
      <c r="AA97" s="3"/>
      <c r="AE97" s="3"/>
    </row>
    <row r="98" spans="27:31" ht="18.75" customHeight="1" x14ac:dyDescent="0.4">
      <c r="AA98" s="3"/>
      <c r="AE98" s="3"/>
    </row>
    <row r="99" spans="27:31" ht="18.75" customHeight="1" x14ac:dyDescent="0.4">
      <c r="AA99" s="3"/>
      <c r="AE99" s="3"/>
    </row>
    <row r="100" spans="27:31" ht="18.75" customHeight="1" x14ac:dyDescent="0.4">
      <c r="AA100" s="3"/>
      <c r="AE100" s="3"/>
    </row>
  </sheetData>
  <sheetProtection algorithmName="SHA-512" hashValue="AbvOWgLv6A9ZyBx48wYqmDS5eFaUf3gic5BMPl1Y+1iHaFvJivGMkzEXJOlHp3WF9NignI6sW9TXgkAIEphzMA==" saltValue="/2qR3tUsEEjk0r3d2Tgvew==" spinCount="100000" sheet="1" objects="1" scenarios="1"/>
  <mergeCells count="19">
    <mergeCell ref="A4:A5"/>
    <mergeCell ref="B4:B5"/>
    <mergeCell ref="C4:C5"/>
    <mergeCell ref="D4:D5"/>
    <mergeCell ref="O4:O5"/>
    <mergeCell ref="N3:O3"/>
    <mergeCell ref="G2:I2"/>
    <mergeCell ref="C1:F1"/>
    <mergeCell ref="R2:T2"/>
    <mergeCell ref="C2:D2"/>
    <mergeCell ref="N2:O2"/>
    <mergeCell ref="T4:T5"/>
    <mergeCell ref="R4:S4"/>
    <mergeCell ref="G4:H4"/>
    <mergeCell ref="I4:I5"/>
    <mergeCell ref="L4:L5"/>
    <mergeCell ref="M4:M5"/>
    <mergeCell ref="N4:N5"/>
    <mergeCell ref="C3:D3"/>
  </mergeCells>
  <phoneticPr fontId="1"/>
  <dataValidations disablePrompts="1" count="2">
    <dataValidation type="list" allowBlank="1" showErrorMessage="1" sqref="F2" xr:uid="{00000000-0002-0000-0100-000000000000}">
      <formula1>"アルペン,クロスカントリー"</formula1>
    </dataValidation>
    <dataValidation type="list" allowBlank="1" showErrorMessage="1" sqref="C3" xr:uid="{00000000-0002-0000-0100-000001000000}">
      <formula1>"ＧＳ,ＳＬ,ＦＲ,ＣＬ,ＳＰ"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66"/>
    <pageSetUpPr fitToPage="1"/>
  </sheetPr>
  <dimension ref="A1:AE100"/>
  <sheetViews>
    <sheetView workbookViewId="0">
      <pane xSplit="1" ySplit="5" topLeftCell="B6" activePane="bottomRight" state="frozen"/>
      <selection activeCell="B23" sqref="B23:B24"/>
      <selection pane="topRight" activeCell="B23" sqref="B23:B24"/>
      <selection pane="bottomLeft" activeCell="B23" sqref="B23:B24"/>
      <selection pane="bottomRight" activeCell="Q18" sqref="Q18"/>
    </sheetView>
  </sheetViews>
  <sheetFormatPr defaultColWidth="12.625" defaultRowHeight="15" customHeight="1" x14ac:dyDescent="0.4"/>
  <cols>
    <col min="1" max="1" width="3.5" style="81" bestFit="1" customWidth="1"/>
    <col min="2" max="2" width="9" style="81" bestFit="1" customWidth="1"/>
    <col min="3" max="3" width="12.375" style="81" customWidth="1"/>
    <col min="4" max="4" width="8.5" style="81" bestFit="1" customWidth="1"/>
    <col min="5" max="5" width="7.75" style="81" customWidth="1"/>
    <col min="6" max="6" width="14.375" style="81" bestFit="1" customWidth="1"/>
    <col min="7" max="7" width="12.625" style="81" customWidth="1"/>
    <col min="8" max="8" width="12.875" style="81" customWidth="1"/>
    <col min="9" max="9" width="7.625" style="81" customWidth="1"/>
    <col min="10" max="10" width="7.875" style="81" hidden="1" customWidth="1"/>
    <col min="11" max="11" width="0.875" style="81" customWidth="1"/>
    <col min="12" max="12" width="3.5" style="81" bestFit="1" customWidth="1"/>
    <col min="13" max="13" width="9" style="81" bestFit="1" customWidth="1"/>
    <col min="14" max="14" width="12" style="81" customWidth="1"/>
    <col min="15" max="15" width="8.5" style="81" bestFit="1" customWidth="1"/>
    <col min="16" max="16" width="8.25" style="81" customWidth="1"/>
    <col min="17" max="17" width="14.375" style="81" bestFit="1" customWidth="1"/>
    <col min="18" max="18" width="12.5" style="81" customWidth="1"/>
    <col min="19" max="19" width="12.25" style="81" customWidth="1"/>
    <col min="20" max="20" width="7.625" style="81" customWidth="1"/>
    <col min="21" max="21" width="4.5" style="81" hidden="1" customWidth="1"/>
    <col min="22" max="22" width="7.625" style="81" customWidth="1"/>
    <col min="23" max="23" width="3" style="81" customWidth="1"/>
    <col min="24" max="25" width="7.125" style="81" bestFit="1" customWidth="1"/>
    <col min="26" max="26" width="13" style="81" customWidth="1"/>
    <col min="27" max="29" width="7.125" style="81" bestFit="1" customWidth="1"/>
    <col min="30" max="30" width="13" style="81" bestFit="1" customWidth="1"/>
    <col min="31" max="31" width="7.125" style="81" bestFit="1" customWidth="1"/>
    <col min="32" max="16384" width="12.625" style="81"/>
  </cols>
  <sheetData>
    <row r="1" spans="1:31" ht="18.75" customHeight="1" x14ac:dyDescent="0.4">
      <c r="B1" s="82" t="s">
        <v>0</v>
      </c>
      <c r="C1" s="155">
        <f>基本情報!B2</f>
        <v>0</v>
      </c>
      <c r="D1" s="156"/>
      <c r="E1" s="156"/>
      <c r="F1" s="157"/>
      <c r="AA1" s="83"/>
      <c r="AE1" s="83"/>
    </row>
    <row r="2" spans="1:31" ht="18.75" customHeight="1" x14ac:dyDescent="0.4">
      <c r="A2" s="84"/>
      <c r="B2" s="85" t="s">
        <v>24</v>
      </c>
      <c r="C2" s="177">
        <v>44570</v>
      </c>
      <c r="D2" s="178"/>
      <c r="E2" s="85" t="s">
        <v>15</v>
      </c>
      <c r="F2" s="86" t="s">
        <v>13</v>
      </c>
      <c r="G2" s="173" t="s">
        <v>47</v>
      </c>
      <c r="H2" s="174"/>
      <c r="I2" s="175"/>
      <c r="J2" s="87"/>
      <c r="L2" s="84"/>
      <c r="M2" s="88" t="s">
        <v>24</v>
      </c>
      <c r="N2" s="179">
        <f t="shared" ref="N2:N3" si="0">C2</f>
        <v>44570</v>
      </c>
      <c r="O2" s="180"/>
      <c r="P2" s="88" t="s">
        <v>15</v>
      </c>
      <c r="Q2" s="89" t="s">
        <v>13</v>
      </c>
      <c r="R2" s="176" t="str">
        <f>G2</f>
        <v>大阪府民スポーツ大会</v>
      </c>
      <c r="S2" s="174"/>
      <c r="T2" s="175"/>
      <c r="U2" s="87"/>
      <c r="AA2" s="83"/>
      <c r="AE2" s="83"/>
    </row>
    <row r="3" spans="1:31" ht="18.75" customHeight="1" x14ac:dyDescent="0.4">
      <c r="A3" s="90"/>
      <c r="B3" s="91" t="s">
        <v>26</v>
      </c>
      <c r="C3" s="171" t="s">
        <v>27</v>
      </c>
      <c r="D3" s="172"/>
      <c r="E3" s="91" t="s">
        <v>28</v>
      </c>
      <c r="F3" s="93" t="s">
        <v>18</v>
      </c>
      <c r="G3" s="94" t="s">
        <v>29</v>
      </c>
      <c r="H3" s="95">
        <f>基本情報!I9</f>
        <v>44287</v>
      </c>
      <c r="I3" s="96"/>
      <c r="J3" s="97"/>
      <c r="L3" s="90"/>
      <c r="M3" s="91" t="s">
        <v>26</v>
      </c>
      <c r="N3" s="171" t="str">
        <f t="shared" si="0"/>
        <v>ＧＳ</v>
      </c>
      <c r="O3" s="172"/>
      <c r="P3" s="91" t="s">
        <v>28</v>
      </c>
      <c r="Q3" s="98" t="s">
        <v>19</v>
      </c>
      <c r="R3" s="94" t="s">
        <v>29</v>
      </c>
      <c r="S3" s="95">
        <f>H3</f>
        <v>44287</v>
      </c>
      <c r="T3" s="96"/>
      <c r="U3" s="97"/>
      <c r="Z3" s="81" t="s">
        <v>30</v>
      </c>
      <c r="AA3" s="83"/>
      <c r="AE3" s="83"/>
    </row>
    <row r="4" spans="1:31" ht="25.5" customHeight="1" x14ac:dyDescent="0.4">
      <c r="A4" s="184"/>
      <c r="B4" s="169" t="s">
        <v>88</v>
      </c>
      <c r="C4" s="186" t="s">
        <v>31</v>
      </c>
      <c r="D4" s="169" t="s">
        <v>89</v>
      </c>
      <c r="E4" s="100" t="s">
        <v>32</v>
      </c>
      <c r="F4" s="100" t="s">
        <v>33</v>
      </c>
      <c r="G4" s="183" t="s">
        <v>34</v>
      </c>
      <c r="H4" s="180"/>
      <c r="I4" s="181" t="s">
        <v>90</v>
      </c>
      <c r="J4" s="100" t="s">
        <v>35</v>
      </c>
      <c r="L4" s="184"/>
      <c r="M4" s="169" t="s">
        <v>88</v>
      </c>
      <c r="N4" s="186" t="s">
        <v>31</v>
      </c>
      <c r="O4" s="169" t="s">
        <v>89</v>
      </c>
      <c r="P4" s="100" t="s">
        <v>32</v>
      </c>
      <c r="Q4" s="100" t="s">
        <v>33</v>
      </c>
      <c r="R4" s="183" t="s">
        <v>34</v>
      </c>
      <c r="S4" s="180"/>
      <c r="T4" s="181" t="s">
        <v>90</v>
      </c>
      <c r="U4" s="100" t="s">
        <v>35</v>
      </c>
      <c r="W4" s="101"/>
      <c r="X4" s="102" t="s">
        <v>36</v>
      </c>
      <c r="Y4" s="103"/>
      <c r="Z4" s="103"/>
      <c r="AA4" s="104"/>
      <c r="AB4" s="105" t="s">
        <v>37</v>
      </c>
      <c r="AC4" s="105"/>
      <c r="AD4" s="105"/>
      <c r="AE4" s="106"/>
    </row>
    <row r="5" spans="1:31" ht="21" customHeight="1" x14ac:dyDescent="0.4">
      <c r="A5" s="185"/>
      <c r="B5" s="170"/>
      <c r="C5" s="170"/>
      <c r="D5" s="170"/>
      <c r="E5" s="107" t="s">
        <v>38</v>
      </c>
      <c r="F5" s="107" t="s">
        <v>39</v>
      </c>
      <c r="G5" s="91" t="s">
        <v>40</v>
      </c>
      <c r="H5" s="91" t="s">
        <v>41</v>
      </c>
      <c r="I5" s="182"/>
      <c r="J5" s="107"/>
      <c r="L5" s="185"/>
      <c r="M5" s="170"/>
      <c r="N5" s="170"/>
      <c r="O5" s="170"/>
      <c r="P5" s="107" t="s">
        <v>38</v>
      </c>
      <c r="Q5" s="107" t="s">
        <v>39</v>
      </c>
      <c r="R5" s="91" t="s">
        <v>40</v>
      </c>
      <c r="S5" s="91" t="s">
        <v>41</v>
      </c>
      <c r="T5" s="182"/>
      <c r="U5" s="107"/>
      <c r="W5" s="108"/>
      <c r="X5" s="109" t="s">
        <v>42</v>
      </c>
      <c r="Y5" s="110" t="s">
        <v>43</v>
      </c>
      <c r="Z5" s="110" t="s">
        <v>44</v>
      </c>
      <c r="AA5" s="111" t="s">
        <v>45</v>
      </c>
      <c r="AB5" s="112" t="s">
        <v>42</v>
      </c>
      <c r="AC5" s="110" t="s">
        <v>43</v>
      </c>
      <c r="AD5" s="110" t="s">
        <v>44</v>
      </c>
      <c r="AE5" s="113" t="s">
        <v>45</v>
      </c>
    </row>
    <row r="6" spans="1:31" ht="18.75" customHeight="1" x14ac:dyDescent="0.4">
      <c r="A6" s="114">
        <v>1</v>
      </c>
      <c r="B6" s="260"/>
      <c r="C6" s="261"/>
      <c r="D6" s="115" t="str">
        <f t="shared" ref="D6:D35" si="1">IF(F6="","",IFERROR(VLOOKUP(J6,$X$6:$AA$20,3),"参加不可"))</f>
        <v/>
      </c>
      <c r="E6" s="266"/>
      <c r="F6" s="267"/>
      <c r="G6" s="268"/>
      <c r="H6" s="268"/>
      <c r="I6" s="117" t="str">
        <f t="shared" ref="I6:I35" si="2">IF(F6="","",IFERROR(VLOOKUP(J6,$X$6:$AA$20,4),"参加不可"))</f>
        <v/>
      </c>
      <c r="J6" s="85" t="str">
        <f t="shared" ref="J6:J35" si="3">IF(F6="","",DATEDIF(F6,H$3,"Y"))</f>
        <v/>
      </c>
      <c r="L6" s="114">
        <v>1</v>
      </c>
      <c r="M6" s="274"/>
      <c r="N6" s="261"/>
      <c r="O6" s="115" t="str">
        <f t="shared" ref="O6:O35" si="4">IF(Q6="","",IFERROR(VLOOKUP(U6,$AB$6:$AE$20,3),"参加不可"))</f>
        <v/>
      </c>
      <c r="P6" s="266"/>
      <c r="Q6" s="267"/>
      <c r="R6" s="268"/>
      <c r="S6" s="268"/>
      <c r="T6" s="117" t="str">
        <f t="shared" ref="T6:T35" si="5">IF(Q6="","",IFERROR(VLOOKUP(U6,$AB$6:$AE$20,4),"参加不可"))</f>
        <v/>
      </c>
      <c r="U6" s="85" t="str">
        <f t="shared" ref="U6:U35" si="6">IF(Q6="","",DATEDIF(Q6,S$3,"Y"))</f>
        <v/>
      </c>
      <c r="W6" s="118">
        <v>1</v>
      </c>
      <c r="X6" s="119">
        <v>6</v>
      </c>
      <c r="Y6" s="116">
        <v>14</v>
      </c>
      <c r="Z6" s="116" t="s">
        <v>48</v>
      </c>
      <c r="AA6" s="120">
        <v>5000</v>
      </c>
      <c r="AB6" s="121">
        <v>6</v>
      </c>
      <c r="AC6" s="116">
        <v>14</v>
      </c>
      <c r="AD6" s="116" t="s">
        <v>49</v>
      </c>
      <c r="AE6" s="117">
        <v>5000</v>
      </c>
    </row>
    <row r="7" spans="1:31" ht="18.75" customHeight="1" x14ac:dyDescent="0.4">
      <c r="A7" s="122">
        <v>2</v>
      </c>
      <c r="B7" s="262"/>
      <c r="C7" s="263"/>
      <c r="D7" s="123" t="str">
        <f t="shared" si="1"/>
        <v/>
      </c>
      <c r="E7" s="269"/>
      <c r="F7" s="270"/>
      <c r="G7" s="271"/>
      <c r="H7" s="271"/>
      <c r="I7" s="117" t="str">
        <f t="shared" si="2"/>
        <v/>
      </c>
      <c r="J7" s="85" t="str">
        <f t="shared" si="3"/>
        <v/>
      </c>
      <c r="L7" s="122">
        <v>2</v>
      </c>
      <c r="M7" s="262"/>
      <c r="N7" s="263"/>
      <c r="O7" s="123" t="str">
        <f t="shared" si="4"/>
        <v/>
      </c>
      <c r="P7" s="269"/>
      <c r="Q7" s="270"/>
      <c r="R7" s="271"/>
      <c r="S7" s="271"/>
      <c r="T7" s="117" t="str">
        <f t="shared" si="5"/>
        <v/>
      </c>
      <c r="U7" s="85" t="str">
        <f t="shared" si="6"/>
        <v/>
      </c>
      <c r="W7" s="125">
        <v>2</v>
      </c>
      <c r="X7" s="126">
        <f t="shared" ref="X7:X20" si="7">IF(Y6="","",Y6+1)</f>
        <v>15</v>
      </c>
      <c r="Y7" s="124">
        <v>17</v>
      </c>
      <c r="Z7" s="124" t="s">
        <v>50</v>
      </c>
      <c r="AA7" s="127">
        <v>5000</v>
      </c>
      <c r="AB7" s="128">
        <f t="shared" ref="AB7:AB20" si="8">IF(AC6="","",AC6+1)</f>
        <v>15</v>
      </c>
      <c r="AC7" s="124">
        <v>17</v>
      </c>
      <c r="AD7" s="124" t="s">
        <v>51</v>
      </c>
      <c r="AE7" s="129">
        <v>5000</v>
      </c>
    </row>
    <row r="8" spans="1:31" ht="18.75" customHeight="1" x14ac:dyDescent="0.4">
      <c r="A8" s="122">
        <v>3</v>
      </c>
      <c r="B8" s="262"/>
      <c r="C8" s="263"/>
      <c r="D8" s="123" t="str">
        <f t="shared" si="1"/>
        <v/>
      </c>
      <c r="E8" s="269"/>
      <c r="F8" s="270"/>
      <c r="G8" s="271"/>
      <c r="H8" s="271"/>
      <c r="I8" s="117" t="str">
        <f t="shared" si="2"/>
        <v/>
      </c>
      <c r="J8" s="85" t="str">
        <f t="shared" si="3"/>
        <v/>
      </c>
      <c r="L8" s="122">
        <v>3</v>
      </c>
      <c r="M8" s="275"/>
      <c r="N8" s="263"/>
      <c r="O8" s="123" t="str">
        <f t="shared" si="4"/>
        <v/>
      </c>
      <c r="P8" s="269"/>
      <c r="Q8" s="270"/>
      <c r="R8" s="271"/>
      <c r="S8" s="271"/>
      <c r="T8" s="117" t="str">
        <f t="shared" si="5"/>
        <v/>
      </c>
      <c r="U8" s="85" t="str">
        <f t="shared" si="6"/>
        <v/>
      </c>
      <c r="W8" s="125">
        <v>3</v>
      </c>
      <c r="X8" s="126">
        <f t="shared" si="7"/>
        <v>18</v>
      </c>
      <c r="Y8" s="124">
        <v>25</v>
      </c>
      <c r="Z8" s="124" t="s">
        <v>52</v>
      </c>
      <c r="AA8" s="127">
        <v>6000</v>
      </c>
      <c r="AB8" s="128">
        <f t="shared" si="8"/>
        <v>18</v>
      </c>
      <c r="AC8" s="124">
        <v>23</v>
      </c>
      <c r="AD8" s="124" t="s">
        <v>53</v>
      </c>
      <c r="AE8" s="129">
        <v>6000</v>
      </c>
    </row>
    <row r="9" spans="1:31" ht="18.75" customHeight="1" x14ac:dyDescent="0.4">
      <c r="A9" s="122">
        <v>4</v>
      </c>
      <c r="B9" s="262"/>
      <c r="C9" s="263"/>
      <c r="D9" s="123" t="str">
        <f t="shared" si="1"/>
        <v/>
      </c>
      <c r="E9" s="269"/>
      <c r="F9" s="270"/>
      <c r="G9" s="271"/>
      <c r="H9" s="271"/>
      <c r="I9" s="117" t="str">
        <f t="shared" si="2"/>
        <v/>
      </c>
      <c r="J9" s="85" t="str">
        <f t="shared" si="3"/>
        <v/>
      </c>
      <c r="L9" s="122">
        <v>4</v>
      </c>
      <c r="M9" s="275"/>
      <c r="N9" s="263"/>
      <c r="O9" s="123" t="str">
        <f t="shared" si="4"/>
        <v/>
      </c>
      <c r="P9" s="269"/>
      <c r="Q9" s="270"/>
      <c r="R9" s="271"/>
      <c r="S9" s="271"/>
      <c r="T9" s="117" t="str">
        <f t="shared" si="5"/>
        <v/>
      </c>
      <c r="U9" s="85" t="str">
        <f t="shared" si="6"/>
        <v/>
      </c>
      <c r="W9" s="125">
        <v>4</v>
      </c>
      <c r="X9" s="126">
        <f t="shared" si="7"/>
        <v>26</v>
      </c>
      <c r="Y9" s="124">
        <v>33</v>
      </c>
      <c r="Z9" s="124" t="s">
        <v>54</v>
      </c>
      <c r="AA9" s="127">
        <v>6000</v>
      </c>
      <c r="AB9" s="128">
        <f t="shared" si="8"/>
        <v>24</v>
      </c>
      <c r="AC9" s="124">
        <v>100</v>
      </c>
      <c r="AD9" s="124" t="s">
        <v>55</v>
      </c>
      <c r="AE9" s="129">
        <v>6000</v>
      </c>
    </row>
    <row r="10" spans="1:31" ht="18.75" customHeight="1" x14ac:dyDescent="0.4">
      <c r="A10" s="122">
        <v>5</v>
      </c>
      <c r="B10" s="262"/>
      <c r="C10" s="263"/>
      <c r="D10" s="123" t="str">
        <f t="shared" si="1"/>
        <v/>
      </c>
      <c r="E10" s="269"/>
      <c r="F10" s="270"/>
      <c r="G10" s="271"/>
      <c r="H10" s="271"/>
      <c r="I10" s="117" t="str">
        <f t="shared" si="2"/>
        <v/>
      </c>
      <c r="J10" s="85" t="str">
        <f t="shared" si="3"/>
        <v/>
      </c>
      <c r="L10" s="122">
        <v>5</v>
      </c>
      <c r="M10" s="275"/>
      <c r="N10" s="263"/>
      <c r="O10" s="123" t="str">
        <f t="shared" si="4"/>
        <v/>
      </c>
      <c r="P10" s="269"/>
      <c r="Q10" s="270"/>
      <c r="R10" s="271"/>
      <c r="S10" s="271"/>
      <c r="T10" s="117" t="str">
        <f t="shared" si="5"/>
        <v/>
      </c>
      <c r="U10" s="85" t="str">
        <f t="shared" si="6"/>
        <v/>
      </c>
      <c r="W10" s="125">
        <v>5</v>
      </c>
      <c r="X10" s="126">
        <f t="shared" si="7"/>
        <v>34</v>
      </c>
      <c r="Y10" s="124">
        <v>100</v>
      </c>
      <c r="Z10" s="124" t="s">
        <v>56</v>
      </c>
      <c r="AA10" s="127">
        <v>6000</v>
      </c>
      <c r="AB10" s="128">
        <f t="shared" si="8"/>
        <v>101</v>
      </c>
      <c r="AC10" s="124"/>
      <c r="AD10" s="124"/>
      <c r="AE10" s="129"/>
    </row>
    <row r="11" spans="1:31" ht="18.75" customHeight="1" x14ac:dyDescent="0.4">
      <c r="A11" s="122">
        <v>6</v>
      </c>
      <c r="B11" s="262"/>
      <c r="C11" s="263"/>
      <c r="D11" s="123" t="str">
        <f t="shared" si="1"/>
        <v/>
      </c>
      <c r="E11" s="269"/>
      <c r="F11" s="270"/>
      <c r="G11" s="271"/>
      <c r="H11" s="271"/>
      <c r="I11" s="117" t="str">
        <f t="shared" si="2"/>
        <v/>
      </c>
      <c r="J11" s="85" t="str">
        <f t="shared" si="3"/>
        <v/>
      </c>
      <c r="L11" s="122">
        <v>6</v>
      </c>
      <c r="M11" s="275"/>
      <c r="N11" s="263"/>
      <c r="O11" s="123" t="str">
        <f t="shared" si="4"/>
        <v/>
      </c>
      <c r="P11" s="269"/>
      <c r="Q11" s="270"/>
      <c r="R11" s="271"/>
      <c r="S11" s="271"/>
      <c r="T11" s="117" t="str">
        <f t="shared" si="5"/>
        <v/>
      </c>
      <c r="U11" s="85" t="str">
        <f t="shared" si="6"/>
        <v/>
      </c>
      <c r="W11" s="125">
        <v>6</v>
      </c>
      <c r="X11" s="126">
        <f t="shared" si="7"/>
        <v>101</v>
      </c>
      <c r="Y11" s="124"/>
      <c r="Z11" s="124"/>
      <c r="AA11" s="127"/>
      <c r="AB11" s="128" t="str">
        <f t="shared" si="8"/>
        <v/>
      </c>
      <c r="AC11" s="124"/>
      <c r="AD11" s="124"/>
      <c r="AE11" s="129"/>
    </row>
    <row r="12" spans="1:31" ht="18.75" customHeight="1" x14ac:dyDescent="0.4">
      <c r="A12" s="122">
        <v>7</v>
      </c>
      <c r="B12" s="262"/>
      <c r="C12" s="263"/>
      <c r="D12" s="123" t="str">
        <f t="shared" si="1"/>
        <v/>
      </c>
      <c r="E12" s="269"/>
      <c r="F12" s="270"/>
      <c r="G12" s="271"/>
      <c r="H12" s="271"/>
      <c r="I12" s="117" t="str">
        <f t="shared" si="2"/>
        <v/>
      </c>
      <c r="J12" s="85" t="str">
        <f t="shared" si="3"/>
        <v/>
      </c>
      <c r="L12" s="122">
        <v>7</v>
      </c>
      <c r="M12" s="275"/>
      <c r="N12" s="263"/>
      <c r="O12" s="123" t="str">
        <f t="shared" si="4"/>
        <v/>
      </c>
      <c r="P12" s="269"/>
      <c r="Q12" s="270"/>
      <c r="R12" s="271"/>
      <c r="S12" s="271"/>
      <c r="T12" s="117" t="str">
        <f t="shared" si="5"/>
        <v/>
      </c>
      <c r="U12" s="85" t="str">
        <f t="shared" si="6"/>
        <v/>
      </c>
      <c r="W12" s="125">
        <v>7</v>
      </c>
      <c r="X12" s="126" t="str">
        <f t="shared" si="7"/>
        <v/>
      </c>
      <c r="Y12" s="124"/>
      <c r="Z12" s="124"/>
      <c r="AA12" s="127"/>
      <c r="AB12" s="128" t="str">
        <f t="shared" si="8"/>
        <v/>
      </c>
      <c r="AC12" s="124"/>
      <c r="AD12" s="124"/>
      <c r="AE12" s="129"/>
    </row>
    <row r="13" spans="1:31" ht="18.75" customHeight="1" x14ac:dyDescent="0.4">
      <c r="A13" s="122">
        <v>8</v>
      </c>
      <c r="B13" s="262"/>
      <c r="C13" s="263"/>
      <c r="D13" s="123" t="str">
        <f t="shared" si="1"/>
        <v/>
      </c>
      <c r="E13" s="269"/>
      <c r="F13" s="270"/>
      <c r="G13" s="271"/>
      <c r="H13" s="271"/>
      <c r="I13" s="117" t="str">
        <f t="shared" si="2"/>
        <v/>
      </c>
      <c r="J13" s="85" t="str">
        <f t="shared" si="3"/>
        <v/>
      </c>
      <c r="L13" s="122">
        <v>8</v>
      </c>
      <c r="M13" s="275"/>
      <c r="N13" s="263"/>
      <c r="O13" s="123" t="str">
        <f t="shared" si="4"/>
        <v/>
      </c>
      <c r="P13" s="269"/>
      <c r="Q13" s="270"/>
      <c r="R13" s="271"/>
      <c r="S13" s="271"/>
      <c r="T13" s="117" t="str">
        <f t="shared" si="5"/>
        <v/>
      </c>
      <c r="U13" s="85" t="str">
        <f t="shared" si="6"/>
        <v/>
      </c>
      <c r="W13" s="125">
        <v>8</v>
      </c>
      <c r="X13" s="126" t="str">
        <f t="shared" si="7"/>
        <v/>
      </c>
      <c r="Y13" s="124"/>
      <c r="Z13" s="124"/>
      <c r="AA13" s="127"/>
      <c r="AB13" s="128" t="str">
        <f t="shared" si="8"/>
        <v/>
      </c>
      <c r="AC13" s="124"/>
      <c r="AD13" s="124"/>
      <c r="AE13" s="129"/>
    </row>
    <row r="14" spans="1:31" ht="18.75" customHeight="1" x14ac:dyDescent="0.4">
      <c r="A14" s="122">
        <v>9</v>
      </c>
      <c r="B14" s="262"/>
      <c r="C14" s="263"/>
      <c r="D14" s="123" t="str">
        <f t="shared" si="1"/>
        <v/>
      </c>
      <c r="E14" s="269"/>
      <c r="F14" s="270"/>
      <c r="G14" s="271"/>
      <c r="H14" s="271"/>
      <c r="I14" s="117" t="str">
        <f t="shared" si="2"/>
        <v/>
      </c>
      <c r="J14" s="85" t="str">
        <f t="shared" si="3"/>
        <v/>
      </c>
      <c r="L14" s="122">
        <v>9</v>
      </c>
      <c r="M14" s="275"/>
      <c r="N14" s="263"/>
      <c r="O14" s="123" t="str">
        <f t="shared" si="4"/>
        <v/>
      </c>
      <c r="P14" s="269"/>
      <c r="Q14" s="270"/>
      <c r="R14" s="271"/>
      <c r="S14" s="271"/>
      <c r="T14" s="117" t="str">
        <f t="shared" si="5"/>
        <v/>
      </c>
      <c r="U14" s="85" t="str">
        <f t="shared" si="6"/>
        <v/>
      </c>
      <c r="W14" s="125">
        <v>9</v>
      </c>
      <c r="X14" s="126" t="str">
        <f t="shared" si="7"/>
        <v/>
      </c>
      <c r="Y14" s="124"/>
      <c r="Z14" s="124"/>
      <c r="AA14" s="127"/>
      <c r="AB14" s="128" t="str">
        <f t="shared" si="8"/>
        <v/>
      </c>
      <c r="AC14" s="124"/>
      <c r="AD14" s="124"/>
      <c r="AE14" s="129"/>
    </row>
    <row r="15" spans="1:31" ht="18.75" customHeight="1" x14ac:dyDescent="0.4">
      <c r="A15" s="122">
        <v>10</v>
      </c>
      <c r="B15" s="262"/>
      <c r="C15" s="263"/>
      <c r="D15" s="123" t="str">
        <f t="shared" si="1"/>
        <v/>
      </c>
      <c r="E15" s="269"/>
      <c r="F15" s="270"/>
      <c r="G15" s="271"/>
      <c r="H15" s="271"/>
      <c r="I15" s="117" t="str">
        <f t="shared" si="2"/>
        <v/>
      </c>
      <c r="J15" s="85" t="str">
        <f t="shared" si="3"/>
        <v/>
      </c>
      <c r="L15" s="122">
        <v>10</v>
      </c>
      <c r="M15" s="275"/>
      <c r="N15" s="263"/>
      <c r="O15" s="123" t="str">
        <f t="shared" si="4"/>
        <v/>
      </c>
      <c r="P15" s="269"/>
      <c r="Q15" s="270"/>
      <c r="R15" s="271"/>
      <c r="S15" s="271"/>
      <c r="T15" s="117" t="str">
        <f t="shared" si="5"/>
        <v/>
      </c>
      <c r="U15" s="85" t="str">
        <f t="shared" si="6"/>
        <v/>
      </c>
      <c r="W15" s="125">
        <v>10</v>
      </c>
      <c r="X15" s="126" t="str">
        <f t="shared" si="7"/>
        <v/>
      </c>
      <c r="Y15" s="124"/>
      <c r="Z15" s="124"/>
      <c r="AA15" s="127"/>
      <c r="AB15" s="128" t="str">
        <f t="shared" si="8"/>
        <v/>
      </c>
      <c r="AC15" s="124"/>
      <c r="AD15" s="124"/>
      <c r="AE15" s="129"/>
    </row>
    <row r="16" spans="1:31" ht="18.75" customHeight="1" x14ac:dyDescent="0.4">
      <c r="A16" s="122">
        <v>11</v>
      </c>
      <c r="B16" s="262"/>
      <c r="C16" s="263"/>
      <c r="D16" s="123" t="str">
        <f t="shared" si="1"/>
        <v/>
      </c>
      <c r="E16" s="269"/>
      <c r="F16" s="270"/>
      <c r="G16" s="271"/>
      <c r="H16" s="271"/>
      <c r="I16" s="117" t="str">
        <f t="shared" si="2"/>
        <v/>
      </c>
      <c r="J16" s="85" t="str">
        <f t="shared" si="3"/>
        <v/>
      </c>
      <c r="L16" s="122">
        <v>11</v>
      </c>
      <c r="M16" s="275"/>
      <c r="N16" s="263"/>
      <c r="O16" s="123" t="str">
        <f t="shared" si="4"/>
        <v/>
      </c>
      <c r="P16" s="269"/>
      <c r="Q16" s="270"/>
      <c r="R16" s="271"/>
      <c r="S16" s="271"/>
      <c r="T16" s="117" t="str">
        <f t="shared" si="5"/>
        <v/>
      </c>
      <c r="U16" s="85" t="str">
        <f t="shared" si="6"/>
        <v/>
      </c>
      <c r="W16" s="125">
        <v>11</v>
      </c>
      <c r="X16" s="126" t="str">
        <f t="shared" si="7"/>
        <v/>
      </c>
      <c r="Y16" s="124"/>
      <c r="Z16" s="124"/>
      <c r="AA16" s="127"/>
      <c r="AB16" s="128" t="str">
        <f t="shared" si="8"/>
        <v/>
      </c>
      <c r="AC16" s="124"/>
      <c r="AD16" s="124"/>
      <c r="AE16" s="129"/>
    </row>
    <row r="17" spans="1:31" ht="18.75" customHeight="1" x14ac:dyDescent="0.4">
      <c r="A17" s="122">
        <v>12</v>
      </c>
      <c r="B17" s="262"/>
      <c r="C17" s="263"/>
      <c r="D17" s="123" t="str">
        <f t="shared" si="1"/>
        <v/>
      </c>
      <c r="E17" s="269"/>
      <c r="F17" s="270"/>
      <c r="G17" s="271"/>
      <c r="H17" s="271"/>
      <c r="I17" s="117" t="str">
        <f t="shared" si="2"/>
        <v/>
      </c>
      <c r="J17" s="85" t="str">
        <f t="shared" si="3"/>
        <v/>
      </c>
      <c r="L17" s="122">
        <v>12</v>
      </c>
      <c r="M17" s="275"/>
      <c r="N17" s="263"/>
      <c r="O17" s="123" t="str">
        <f t="shared" si="4"/>
        <v/>
      </c>
      <c r="P17" s="269"/>
      <c r="Q17" s="270"/>
      <c r="R17" s="271"/>
      <c r="S17" s="271"/>
      <c r="T17" s="117" t="str">
        <f t="shared" si="5"/>
        <v/>
      </c>
      <c r="U17" s="85" t="str">
        <f t="shared" si="6"/>
        <v/>
      </c>
      <c r="W17" s="125">
        <v>12</v>
      </c>
      <c r="X17" s="126" t="str">
        <f t="shared" si="7"/>
        <v/>
      </c>
      <c r="Y17" s="124"/>
      <c r="Z17" s="124"/>
      <c r="AA17" s="127"/>
      <c r="AB17" s="128" t="str">
        <f t="shared" si="8"/>
        <v/>
      </c>
      <c r="AC17" s="124"/>
      <c r="AD17" s="124"/>
      <c r="AE17" s="129"/>
    </row>
    <row r="18" spans="1:31" ht="18.75" customHeight="1" x14ac:dyDescent="0.4">
      <c r="A18" s="122">
        <v>13</v>
      </c>
      <c r="B18" s="262"/>
      <c r="C18" s="263"/>
      <c r="D18" s="123" t="str">
        <f t="shared" si="1"/>
        <v/>
      </c>
      <c r="E18" s="269"/>
      <c r="F18" s="270"/>
      <c r="G18" s="271"/>
      <c r="H18" s="271"/>
      <c r="I18" s="117" t="str">
        <f t="shared" si="2"/>
        <v/>
      </c>
      <c r="J18" s="85" t="str">
        <f t="shared" si="3"/>
        <v/>
      </c>
      <c r="L18" s="122">
        <v>13</v>
      </c>
      <c r="M18" s="275"/>
      <c r="N18" s="263"/>
      <c r="O18" s="123" t="str">
        <f t="shared" si="4"/>
        <v/>
      </c>
      <c r="P18" s="269"/>
      <c r="Q18" s="270"/>
      <c r="R18" s="271"/>
      <c r="S18" s="271"/>
      <c r="T18" s="117" t="str">
        <f t="shared" si="5"/>
        <v/>
      </c>
      <c r="U18" s="85" t="str">
        <f t="shared" si="6"/>
        <v/>
      </c>
      <c r="W18" s="125">
        <v>13</v>
      </c>
      <c r="X18" s="126" t="str">
        <f t="shared" si="7"/>
        <v/>
      </c>
      <c r="Y18" s="124"/>
      <c r="Z18" s="124"/>
      <c r="AA18" s="127"/>
      <c r="AB18" s="128" t="str">
        <f t="shared" si="8"/>
        <v/>
      </c>
      <c r="AC18" s="124"/>
      <c r="AD18" s="124"/>
      <c r="AE18" s="129"/>
    </row>
    <row r="19" spans="1:31" ht="18.75" customHeight="1" x14ac:dyDescent="0.4">
      <c r="A19" s="122">
        <v>14</v>
      </c>
      <c r="B19" s="262"/>
      <c r="C19" s="263"/>
      <c r="D19" s="123" t="str">
        <f t="shared" si="1"/>
        <v/>
      </c>
      <c r="E19" s="269"/>
      <c r="F19" s="270"/>
      <c r="G19" s="271"/>
      <c r="H19" s="271"/>
      <c r="I19" s="117" t="str">
        <f t="shared" si="2"/>
        <v/>
      </c>
      <c r="J19" s="85" t="str">
        <f t="shared" si="3"/>
        <v/>
      </c>
      <c r="L19" s="122">
        <v>14</v>
      </c>
      <c r="M19" s="275"/>
      <c r="N19" s="263"/>
      <c r="O19" s="123" t="str">
        <f t="shared" si="4"/>
        <v/>
      </c>
      <c r="P19" s="269"/>
      <c r="Q19" s="270"/>
      <c r="R19" s="271"/>
      <c r="S19" s="271"/>
      <c r="T19" s="117" t="str">
        <f t="shared" si="5"/>
        <v/>
      </c>
      <c r="U19" s="85" t="str">
        <f t="shared" si="6"/>
        <v/>
      </c>
      <c r="W19" s="125">
        <v>14</v>
      </c>
      <c r="X19" s="126" t="str">
        <f t="shared" si="7"/>
        <v/>
      </c>
      <c r="Y19" s="124"/>
      <c r="Z19" s="124"/>
      <c r="AA19" s="127"/>
      <c r="AB19" s="128" t="str">
        <f t="shared" si="8"/>
        <v/>
      </c>
      <c r="AC19" s="124"/>
      <c r="AD19" s="124"/>
      <c r="AE19" s="129"/>
    </row>
    <row r="20" spans="1:31" ht="18.75" customHeight="1" x14ac:dyDescent="0.4">
      <c r="A20" s="122">
        <v>15</v>
      </c>
      <c r="B20" s="262"/>
      <c r="C20" s="263"/>
      <c r="D20" s="123" t="str">
        <f t="shared" si="1"/>
        <v/>
      </c>
      <c r="E20" s="269"/>
      <c r="F20" s="270"/>
      <c r="G20" s="271"/>
      <c r="H20" s="271"/>
      <c r="I20" s="117" t="str">
        <f t="shared" si="2"/>
        <v/>
      </c>
      <c r="J20" s="85" t="str">
        <f t="shared" si="3"/>
        <v/>
      </c>
      <c r="L20" s="122">
        <v>15</v>
      </c>
      <c r="M20" s="275"/>
      <c r="N20" s="263"/>
      <c r="O20" s="123" t="str">
        <f t="shared" si="4"/>
        <v/>
      </c>
      <c r="P20" s="269"/>
      <c r="Q20" s="270"/>
      <c r="R20" s="271"/>
      <c r="S20" s="271"/>
      <c r="T20" s="117" t="str">
        <f t="shared" si="5"/>
        <v/>
      </c>
      <c r="U20" s="85" t="str">
        <f t="shared" si="6"/>
        <v/>
      </c>
      <c r="W20" s="130">
        <v>15</v>
      </c>
      <c r="X20" s="131" t="str">
        <f t="shared" si="7"/>
        <v/>
      </c>
      <c r="Y20" s="132"/>
      <c r="Z20" s="132"/>
      <c r="AA20" s="133"/>
      <c r="AB20" s="134" t="str">
        <f t="shared" si="8"/>
        <v/>
      </c>
      <c r="AC20" s="135"/>
      <c r="AD20" s="135"/>
      <c r="AE20" s="136"/>
    </row>
    <row r="21" spans="1:31" ht="18.75" customHeight="1" x14ac:dyDescent="0.4">
      <c r="A21" s="122">
        <v>16</v>
      </c>
      <c r="B21" s="262"/>
      <c r="C21" s="263"/>
      <c r="D21" s="123" t="str">
        <f t="shared" si="1"/>
        <v/>
      </c>
      <c r="E21" s="269"/>
      <c r="F21" s="270"/>
      <c r="G21" s="271"/>
      <c r="H21" s="271"/>
      <c r="I21" s="117" t="str">
        <f t="shared" si="2"/>
        <v/>
      </c>
      <c r="J21" s="85" t="str">
        <f t="shared" si="3"/>
        <v/>
      </c>
      <c r="L21" s="122">
        <v>16</v>
      </c>
      <c r="M21" s="275"/>
      <c r="N21" s="263"/>
      <c r="O21" s="123" t="str">
        <f t="shared" si="4"/>
        <v/>
      </c>
      <c r="P21" s="269"/>
      <c r="Q21" s="270"/>
      <c r="R21" s="271"/>
      <c r="S21" s="271"/>
      <c r="T21" s="117" t="str">
        <f t="shared" si="5"/>
        <v/>
      </c>
      <c r="U21" s="85" t="str">
        <f t="shared" si="6"/>
        <v/>
      </c>
      <c r="AA21" s="83"/>
      <c r="AE21" s="83"/>
    </row>
    <row r="22" spans="1:31" ht="18.75" customHeight="1" x14ac:dyDescent="0.4">
      <c r="A22" s="122">
        <v>17</v>
      </c>
      <c r="B22" s="262"/>
      <c r="C22" s="263"/>
      <c r="D22" s="123" t="str">
        <f t="shared" si="1"/>
        <v/>
      </c>
      <c r="E22" s="269"/>
      <c r="F22" s="270"/>
      <c r="G22" s="271"/>
      <c r="H22" s="271"/>
      <c r="I22" s="117" t="str">
        <f t="shared" si="2"/>
        <v/>
      </c>
      <c r="J22" s="85" t="str">
        <f t="shared" si="3"/>
        <v/>
      </c>
      <c r="L22" s="122">
        <v>17</v>
      </c>
      <c r="M22" s="275"/>
      <c r="N22" s="263"/>
      <c r="O22" s="123" t="str">
        <f t="shared" si="4"/>
        <v/>
      </c>
      <c r="P22" s="269"/>
      <c r="Q22" s="270"/>
      <c r="R22" s="271"/>
      <c r="S22" s="271"/>
      <c r="T22" s="117" t="str">
        <f t="shared" si="5"/>
        <v/>
      </c>
      <c r="U22" s="85" t="str">
        <f t="shared" si="6"/>
        <v/>
      </c>
      <c r="AA22" s="83"/>
      <c r="AE22" s="83"/>
    </row>
    <row r="23" spans="1:31" ht="18.75" customHeight="1" x14ac:dyDescent="0.4">
      <c r="A23" s="122">
        <v>18</v>
      </c>
      <c r="B23" s="262"/>
      <c r="C23" s="263"/>
      <c r="D23" s="123" t="str">
        <f t="shared" si="1"/>
        <v/>
      </c>
      <c r="E23" s="269"/>
      <c r="F23" s="270"/>
      <c r="G23" s="271"/>
      <c r="H23" s="271"/>
      <c r="I23" s="117" t="str">
        <f t="shared" si="2"/>
        <v/>
      </c>
      <c r="J23" s="85" t="str">
        <f t="shared" si="3"/>
        <v/>
      </c>
      <c r="L23" s="122">
        <v>18</v>
      </c>
      <c r="M23" s="275"/>
      <c r="N23" s="263"/>
      <c r="O23" s="123" t="str">
        <f t="shared" si="4"/>
        <v/>
      </c>
      <c r="P23" s="269"/>
      <c r="Q23" s="270"/>
      <c r="R23" s="271"/>
      <c r="S23" s="271"/>
      <c r="T23" s="117" t="str">
        <f t="shared" si="5"/>
        <v/>
      </c>
      <c r="U23" s="85" t="str">
        <f t="shared" si="6"/>
        <v/>
      </c>
      <c r="AA23" s="83"/>
      <c r="AE23" s="83"/>
    </row>
    <row r="24" spans="1:31" ht="18.75" customHeight="1" x14ac:dyDescent="0.4">
      <c r="A24" s="122">
        <v>19</v>
      </c>
      <c r="B24" s="262"/>
      <c r="C24" s="263"/>
      <c r="D24" s="123" t="str">
        <f t="shared" si="1"/>
        <v/>
      </c>
      <c r="E24" s="269"/>
      <c r="F24" s="270"/>
      <c r="G24" s="271"/>
      <c r="H24" s="271"/>
      <c r="I24" s="117" t="str">
        <f t="shared" si="2"/>
        <v/>
      </c>
      <c r="J24" s="85" t="str">
        <f t="shared" si="3"/>
        <v/>
      </c>
      <c r="L24" s="122">
        <v>19</v>
      </c>
      <c r="M24" s="275"/>
      <c r="N24" s="263"/>
      <c r="O24" s="123" t="str">
        <f t="shared" si="4"/>
        <v/>
      </c>
      <c r="P24" s="269"/>
      <c r="Q24" s="270"/>
      <c r="R24" s="271"/>
      <c r="S24" s="271"/>
      <c r="T24" s="117" t="str">
        <f t="shared" si="5"/>
        <v/>
      </c>
      <c r="U24" s="85" t="str">
        <f t="shared" si="6"/>
        <v/>
      </c>
      <c r="AA24" s="83"/>
      <c r="AE24" s="83"/>
    </row>
    <row r="25" spans="1:31" ht="18.75" customHeight="1" x14ac:dyDescent="0.4">
      <c r="A25" s="122">
        <v>20</v>
      </c>
      <c r="B25" s="262"/>
      <c r="C25" s="263"/>
      <c r="D25" s="123" t="str">
        <f t="shared" si="1"/>
        <v/>
      </c>
      <c r="E25" s="269"/>
      <c r="F25" s="270"/>
      <c r="G25" s="271"/>
      <c r="H25" s="271"/>
      <c r="I25" s="117" t="str">
        <f t="shared" si="2"/>
        <v/>
      </c>
      <c r="J25" s="85" t="str">
        <f t="shared" si="3"/>
        <v/>
      </c>
      <c r="L25" s="122">
        <v>20</v>
      </c>
      <c r="M25" s="275"/>
      <c r="N25" s="263"/>
      <c r="O25" s="123" t="str">
        <f t="shared" si="4"/>
        <v/>
      </c>
      <c r="P25" s="269"/>
      <c r="Q25" s="270"/>
      <c r="R25" s="271"/>
      <c r="S25" s="271"/>
      <c r="T25" s="117" t="str">
        <f t="shared" si="5"/>
        <v/>
      </c>
      <c r="U25" s="85" t="str">
        <f t="shared" si="6"/>
        <v/>
      </c>
      <c r="AA25" s="83"/>
      <c r="AE25" s="83"/>
    </row>
    <row r="26" spans="1:31" ht="18.75" customHeight="1" x14ac:dyDescent="0.4">
      <c r="A26" s="122">
        <v>21</v>
      </c>
      <c r="B26" s="262"/>
      <c r="C26" s="263"/>
      <c r="D26" s="123" t="str">
        <f t="shared" si="1"/>
        <v/>
      </c>
      <c r="E26" s="269"/>
      <c r="F26" s="270"/>
      <c r="G26" s="271"/>
      <c r="H26" s="271"/>
      <c r="I26" s="117" t="str">
        <f t="shared" si="2"/>
        <v/>
      </c>
      <c r="J26" s="85" t="str">
        <f t="shared" si="3"/>
        <v/>
      </c>
      <c r="L26" s="122">
        <v>21</v>
      </c>
      <c r="M26" s="275"/>
      <c r="N26" s="263"/>
      <c r="O26" s="123" t="str">
        <f t="shared" si="4"/>
        <v/>
      </c>
      <c r="P26" s="269"/>
      <c r="Q26" s="270"/>
      <c r="R26" s="271"/>
      <c r="S26" s="271"/>
      <c r="T26" s="117" t="str">
        <f t="shared" si="5"/>
        <v/>
      </c>
      <c r="U26" s="85" t="str">
        <f t="shared" si="6"/>
        <v/>
      </c>
      <c r="AA26" s="83"/>
      <c r="AE26" s="83"/>
    </row>
    <row r="27" spans="1:31" ht="18.75" customHeight="1" x14ac:dyDescent="0.4">
      <c r="A27" s="122">
        <v>22</v>
      </c>
      <c r="B27" s="262"/>
      <c r="C27" s="263"/>
      <c r="D27" s="123" t="str">
        <f t="shared" si="1"/>
        <v/>
      </c>
      <c r="E27" s="269"/>
      <c r="F27" s="270"/>
      <c r="G27" s="271"/>
      <c r="H27" s="271"/>
      <c r="I27" s="117" t="str">
        <f t="shared" si="2"/>
        <v/>
      </c>
      <c r="J27" s="85" t="str">
        <f t="shared" si="3"/>
        <v/>
      </c>
      <c r="L27" s="122">
        <v>22</v>
      </c>
      <c r="M27" s="275"/>
      <c r="N27" s="263"/>
      <c r="O27" s="123" t="str">
        <f t="shared" si="4"/>
        <v/>
      </c>
      <c r="P27" s="269"/>
      <c r="Q27" s="270"/>
      <c r="R27" s="271"/>
      <c r="S27" s="271"/>
      <c r="T27" s="117" t="str">
        <f t="shared" si="5"/>
        <v/>
      </c>
      <c r="U27" s="85" t="str">
        <f t="shared" si="6"/>
        <v/>
      </c>
      <c r="AA27" s="83"/>
      <c r="AE27" s="83"/>
    </row>
    <row r="28" spans="1:31" ht="18.75" customHeight="1" x14ac:dyDescent="0.4">
      <c r="A28" s="122">
        <v>23</v>
      </c>
      <c r="B28" s="262"/>
      <c r="C28" s="263"/>
      <c r="D28" s="123" t="str">
        <f t="shared" si="1"/>
        <v/>
      </c>
      <c r="E28" s="269"/>
      <c r="F28" s="270"/>
      <c r="G28" s="271"/>
      <c r="H28" s="271"/>
      <c r="I28" s="117" t="str">
        <f t="shared" si="2"/>
        <v/>
      </c>
      <c r="J28" s="85" t="str">
        <f t="shared" si="3"/>
        <v/>
      </c>
      <c r="L28" s="122">
        <v>23</v>
      </c>
      <c r="M28" s="275"/>
      <c r="N28" s="263"/>
      <c r="O28" s="123" t="str">
        <f t="shared" si="4"/>
        <v/>
      </c>
      <c r="P28" s="269"/>
      <c r="Q28" s="270"/>
      <c r="R28" s="271"/>
      <c r="S28" s="271"/>
      <c r="T28" s="117" t="str">
        <f t="shared" si="5"/>
        <v/>
      </c>
      <c r="U28" s="85" t="str">
        <f t="shared" si="6"/>
        <v/>
      </c>
      <c r="AA28" s="83"/>
      <c r="AE28" s="83"/>
    </row>
    <row r="29" spans="1:31" ht="18.75" customHeight="1" x14ac:dyDescent="0.4">
      <c r="A29" s="122">
        <v>24</v>
      </c>
      <c r="B29" s="262"/>
      <c r="C29" s="263"/>
      <c r="D29" s="123" t="str">
        <f t="shared" si="1"/>
        <v/>
      </c>
      <c r="E29" s="269"/>
      <c r="F29" s="270"/>
      <c r="G29" s="271"/>
      <c r="H29" s="271"/>
      <c r="I29" s="117" t="str">
        <f t="shared" si="2"/>
        <v/>
      </c>
      <c r="J29" s="85" t="str">
        <f t="shared" si="3"/>
        <v/>
      </c>
      <c r="L29" s="122">
        <v>24</v>
      </c>
      <c r="M29" s="275"/>
      <c r="N29" s="263"/>
      <c r="O29" s="123" t="str">
        <f t="shared" si="4"/>
        <v/>
      </c>
      <c r="P29" s="269"/>
      <c r="Q29" s="270"/>
      <c r="R29" s="271"/>
      <c r="S29" s="271"/>
      <c r="T29" s="117" t="str">
        <f t="shared" si="5"/>
        <v/>
      </c>
      <c r="U29" s="85" t="str">
        <f t="shared" si="6"/>
        <v/>
      </c>
      <c r="AA29" s="83"/>
      <c r="AE29" s="83"/>
    </row>
    <row r="30" spans="1:31" ht="18.75" customHeight="1" x14ac:dyDescent="0.4">
      <c r="A30" s="122">
        <v>25</v>
      </c>
      <c r="B30" s="262"/>
      <c r="C30" s="263"/>
      <c r="D30" s="123" t="str">
        <f t="shared" si="1"/>
        <v/>
      </c>
      <c r="E30" s="269"/>
      <c r="F30" s="270"/>
      <c r="G30" s="271"/>
      <c r="H30" s="271"/>
      <c r="I30" s="117" t="str">
        <f t="shared" si="2"/>
        <v/>
      </c>
      <c r="J30" s="85" t="str">
        <f t="shared" si="3"/>
        <v/>
      </c>
      <c r="L30" s="122">
        <v>25</v>
      </c>
      <c r="M30" s="275"/>
      <c r="N30" s="263"/>
      <c r="O30" s="123" t="str">
        <f t="shared" si="4"/>
        <v/>
      </c>
      <c r="P30" s="269"/>
      <c r="Q30" s="270"/>
      <c r="R30" s="271"/>
      <c r="S30" s="271"/>
      <c r="T30" s="117" t="str">
        <f t="shared" si="5"/>
        <v/>
      </c>
      <c r="U30" s="85" t="str">
        <f t="shared" si="6"/>
        <v/>
      </c>
      <c r="AA30" s="83"/>
      <c r="AE30" s="83"/>
    </row>
    <row r="31" spans="1:31" ht="18.75" customHeight="1" x14ac:dyDescent="0.4">
      <c r="A31" s="122">
        <v>26</v>
      </c>
      <c r="B31" s="262"/>
      <c r="C31" s="263"/>
      <c r="D31" s="123" t="str">
        <f t="shared" si="1"/>
        <v/>
      </c>
      <c r="E31" s="269"/>
      <c r="F31" s="270"/>
      <c r="G31" s="271"/>
      <c r="H31" s="271"/>
      <c r="I31" s="117" t="str">
        <f t="shared" si="2"/>
        <v/>
      </c>
      <c r="J31" s="85" t="str">
        <f t="shared" si="3"/>
        <v/>
      </c>
      <c r="L31" s="122">
        <v>26</v>
      </c>
      <c r="M31" s="275"/>
      <c r="N31" s="263"/>
      <c r="O31" s="123" t="str">
        <f t="shared" si="4"/>
        <v/>
      </c>
      <c r="P31" s="269"/>
      <c r="Q31" s="270"/>
      <c r="R31" s="271"/>
      <c r="S31" s="271"/>
      <c r="T31" s="117" t="str">
        <f t="shared" si="5"/>
        <v/>
      </c>
      <c r="U31" s="85" t="str">
        <f t="shared" si="6"/>
        <v/>
      </c>
      <c r="AA31" s="83"/>
      <c r="AE31" s="83"/>
    </row>
    <row r="32" spans="1:31" ht="18.75" customHeight="1" x14ac:dyDescent="0.4">
      <c r="A32" s="122">
        <v>27</v>
      </c>
      <c r="B32" s="262"/>
      <c r="C32" s="263"/>
      <c r="D32" s="123" t="str">
        <f t="shared" si="1"/>
        <v/>
      </c>
      <c r="E32" s="269"/>
      <c r="F32" s="270"/>
      <c r="G32" s="271"/>
      <c r="H32" s="271"/>
      <c r="I32" s="117" t="str">
        <f t="shared" si="2"/>
        <v/>
      </c>
      <c r="J32" s="85" t="str">
        <f t="shared" si="3"/>
        <v/>
      </c>
      <c r="L32" s="122">
        <v>27</v>
      </c>
      <c r="M32" s="275"/>
      <c r="N32" s="263"/>
      <c r="O32" s="123" t="str">
        <f t="shared" si="4"/>
        <v/>
      </c>
      <c r="P32" s="269"/>
      <c r="Q32" s="270"/>
      <c r="R32" s="271"/>
      <c r="S32" s="271"/>
      <c r="T32" s="117" t="str">
        <f t="shared" si="5"/>
        <v/>
      </c>
      <c r="U32" s="85" t="str">
        <f t="shared" si="6"/>
        <v/>
      </c>
      <c r="AA32" s="83"/>
      <c r="AE32" s="83"/>
    </row>
    <row r="33" spans="1:31" ht="18.75" customHeight="1" x14ac:dyDescent="0.4">
      <c r="A33" s="122">
        <v>28</v>
      </c>
      <c r="B33" s="262"/>
      <c r="C33" s="263"/>
      <c r="D33" s="123" t="str">
        <f t="shared" si="1"/>
        <v/>
      </c>
      <c r="E33" s="269"/>
      <c r="F33" s="270"/>
      <c r="G33" s="271"/>
      <c r="H33" s="271"/>
      <c r="I33" s="117" t="str">
        <f t="shared" si="2"/>
        <v/>
      </c>
      <c r="J33" s="85" t="str">
        <f t="shared" si="3"/>
        <v/>
      </c>
      <c r="L33" s="122">
        <v>28</v>
      </c>
      <c r="M33" s="275"/>
      <c r="N33" s="263"/>
      <c r="O33" s="123" t="str">
        <f t="shared" si="4"/>
        <v/>
      </c>
      <c r="P33" s="269"/>
      <c r="Q33" s="270"/>
      <c r="R33" s="271"/>
      <c r="S33" s="271"/>
      <c r="T33" s="117" t="str">
        <f t="shared" si="5"/>
        <v/>
      </c>
      <c r="U33" s="85" t="str">
        <f t="shared" si="6"/>
        <v/>
      </c>
      <c r="AA33" s="83"/>
      <c r="AE33" s="83"/>
    </row>
    <row r="34" spans="1:31" ht="18.75" customHeight="1" x14ac:dyDescent="0.4">
      <c r="A34" s="122">
        <v>29</v>
      </c>
      <c r="B34" s="262"/>
      <c r="C34" s="263"/>
      <c r="D34" s="123" t="str">
        <f t="shared" si="1"/>
        <v/>
      </c>
      <c r="E34" s="269"/>
      <c r="F34" s="270"/>
      <c r="G34" s="271"/>
      <c r="H34" s="271"/>
      <c r="I34" s="117" t="str">
        <f t="shared" si="2"/>
        <v/>
      </c>
      <c r="J34" s="85" t="str">
        <f t="shared" si="3"/>
        <v/>
      </c>
      <c r="L34" s="122">
        <v>29</v>
      </c>
      <c r="M34" s="275"/>
      <c r="N34" s="263"/>
      <c r="O34" s="123" t="str">
        <f t="shared" si="4"/>
        <v/>
      </c>
      <c r="P34" s="269"/>
      <c r="Q34" s="270"/>
      <c r="R34" s="271"/>
      <c r="S34" s="271"/>
      <c r="T34" s="117" t="str">
        <f t="shared" si="5"/>
        <v/>
      </c>
      <c r="U34" s="85" t="str">
        <f t="shared" si="6"/>
        <v/>
      </c>
      <c r="AA34" s="83"/>
      <c r="AE34" s="83"/>
    </row>
    <row r="35" spans="1:31" ht="18.75" customHeight="1" x14ac:dyDescent="0.4">
      <c r="A35" s="137">
        <v>30</v>
      </c>
      <c r="B35" s="264"/>
      <c r="C35" s="265"/>
      <c r="D35" s="138" t="str">
        <f t="shared" si="1"/>
        <v/>
      </c>
      <c r="E35" s="272"/>
      <c r="F35" s="270"/>
      <c r="G35" s="271"/>
      <c r="H35" s="273"/>
      <c r="I35" s="117" t="str">
        <f t="shared" si="2"/>
        <v/>
      </c>
      <c r="J35" s="85" t="str">
        <f t="shared" si="3"/>
        <v/>
      </c>
      <c r="L35" s="122">
        <v>30</v>
      </c>
      <c r="M35" s="275"/>
      <c r="N35" s="263"/>
      <c r="O35" s="123" t="str">
        <f t="shared" si="4"/>
        <v/>
      </c>
      <c r="P35" s="269"/>
      <c r="Q35" s="270"/>
      <c r="R35" s="271"/>
      <c r="S35" s="273"/>
      <c r="T35" s="117" t="str">
        <f t="shared" si="5"/>
        <v/>
      </c>
      <c r="U35" s="85" t="str">
        <f t="shared" si="6"/>
        <v/>
      </c>
      <c r="AA35" s="83"/>
      <c r="AE35" s="83"/>
    </row>
    <row r="36" spans="1:31" ht="18.75" customHeight="1" x14ac:dyDescent="0.4">
      <c r="A36" s="84"/>
      <c r="B36" s="139"/>
      <c r="C36" s="139"/>
      <c r="D36" s="139"/>
      <c r="E36" s="140"/>
      <c r="F36" s="139"/>
      <c r="G36" s="141"/>
      <c r="H36" s="142" t="s">
        <v>16</v>
      </c>
      <c r="I36" s="141">
        <f>COUNT(I6:I35)</f>
        <v>0</v>
      </c>
      <c r="J36" s="139"/>
      <c r="L36" s="84"/>
      <c r="M36" s="140"/>
      <c r="N36" s="139"/>
      <c r="O36" s="139"/>
      <c r="P36" s="140"/>
      <c r="Q36" s="139"/>
      <c r="R36" s="141"/>
      <c r="S36" s="142" t="s">
        <v>16</v>
      </c>
      <c r="T36" s="141">
        <f>COUNT(T6:T35)</f>
        <v>0</v>
      </c>
      <c r="U36" s="139"/>
      <c r="AA36" s="83"/>
      <c r="AE36" s="83"/>
    </row>
    <row r="37" spans="1:31" ht="18.75" customHeight="1" x14ac:dyDescent="0.4">
      <c r="A37" s="90"/>
      <c r="B37" s="97"/>
      <c r="C37" s="97"/>
      <c r="D37" s="97"/>
      <c r="E37" s="143"/>
      <c r="F37" s="97"/>
      <c r="G37" s="144"/>
      <c r="H37" s="145" t="s">
        <v>46</v>
      </c>
      <c r="I37" s="146">
        <f>SUM(I6:I35)</f>
        <v>0</v>
      </c>
      <c r="J37" s="97"/>
      <c r="L37" s="90"/>
      <c r="M37" s="143"/>
      <c r="N37" s="97"/>
      <c r="O37" s="97"/>
      <c r="P37" s="143"/>
      <c r="Q37" s="97"/>
      <c r="R37" s="144"/>
      <c r="S37" s="145" t="s">
        <v>46</v>
      </c>
      <c r="T37" s="147">
        <f>SUM(T6:T35)</f>
        <v>0</v>
      </c>
      <c r="U37" s="97"/>
      <c r="AA37" s="83"/>
      <c r="AE37" s="83"/>
    </row>
    <row r="38" spans="1:31" ht="18.75" customHeight="1" x14ac:dyDescent="0.4">
      <c r="AA38" s="83"/>
      <c r="AE38" s="83"/>
    </row>
    <row r="39" spans="1:31" ht="18.75" customHeight="1" x14ac:dyDescent="0.4">
      <c r="AA39" s="83"/>
      <c r="AE39" s="83"/>
    </row>
    <row r="40" spans="1:31" ht="18.75" customHeight="1" x14ac:dyDescent="0.4">
      <c r="AA40" s="83"/>
      <c r="AE40" s="83"/>
    </row>
    <row r="41" spans="1:31" ht="18.75" customHeight="1" x14ac:dyDescent="0.4">
      <c r="AA41" s="83"/>
      <c r="AE41" s="83"/>
    </row>
    <row r="42" spans="1:31" ht="18.75" customHeight="1" x14ac:dyDescent="0.4">
      <c r="AA42" s="83"/>
      <c r="AE42" s="83"/>
    </row>
    <row r="43" spans="1:31" ht="18.75" customHeight="1" x14ac:dyDescent="0.4">
      <c r="AA43" s="83"/>
      <c r="AE43" s="83"/>
    </row>
    <row r="44" spans="1:31" ht="18.75" customHeight="1" x14ac:dyDescent="0.4">
      <c r="AA44" s="83"/>
      <c r="AE44" s="83"/>
    </row>
    <row r="45" spans="1:31" ht="18.75" customHeight="1" x14ac:dyDescent="0.4">
      <c r="AA45" s="83"/>
      <c r="AE45" s="83"/>
    </row>
    <row r="46" spans="1:31" ht="18.75" customHeight="1" x14ac:dyDescent="0.4">
      <c r="AA46" s="83"/>
      <c r="AE46" s="83"/>
    </row>
    <row r="47" spans="1:31" ht="18.75" customHeight="1" x14ac:dyDescent="0.4">
      <c r="AA47" s="83"/>
      <c r="AE47" s="83"/>
    </row>
    <row r="48" spans="1:31" ht="18.75" customHeight="1" x14ac:dyDescent="0.4">
      <c r="AA48" s="83"/>
      <c r="AE48" s="83"/>
    </row>
    <row r="49" spans="27:31" ht="18.75" customHeight="1" x14ac:dyDescent="0.4">
      <c r="AA49" s="83"/>
      <c r="AE49" s="83"/>
    </row>
    <row r="50" spans="27:31" ht="18.75" customHeight="1" x14ac:dyDescent="0.4">
      <c r="AA50" s="83"/>
      <c r="AE50" s="83"/>
    </row>
    <row r="51" spans="27:31" ht="18.75" customHeight="1" x14ac:dyDescent="0.4">
      <c r="AA51" s="83"/>
      <c r="AE51" s="83"/>
    </row>
    <row r="52" spans="27:31" ht="18.75" customHeight="1" x14ac:dyDescent="0.4">
      <c r="AA52" s="83"/>
      <c r="AE52" s="83"/>
    </row>
    <row r="53" spans="27:31" ht="18.75" customHeight="1" x14ac:dyDescent="0.4">
      <c r="AA53" s="83"/>
      <c r="AE53" s="83"/>
    </row>
    <row r="54" spans="27:31" ht="18.75" customHeight="1" x14ac:dyDescent="0.4">
      <c r="AA54" s="83"/>
      <c r="AE54" s="83"/>
    </row>
    <row r="55" spans="27:31" ht="18.75" customHeight="1" x14ac:dyDescent="0.4">
      <c r="AA55" s="83"/>
      <c r="AE55" s="83"/>
    </row>
    <row r="56" spans="27:31" ht="18.75" customHeight="1" x14ac:dyDescent="0.4">
      <c r="AA56" s="83"/>
      <c r="AE56" s="83"/>
    </row>
    <row r="57" spans="27:31" ht="18.75" customHeight="1" x14ac:dyDescent="0.4">
      <c r="AA57" s="83"/>
      <c r="AE57" s="83"/>
    </row>
    <row r="58" spans="27:31" ht="18.75" customHeight="1" x14ac:dyDescent="0.4">
      <c r="AA58" s="83"/>
      <c r="AE58" s="83"/>
    </row>
    <row r="59" spans="27:31" ht="18.75" customHeight="1" x14ac:dyDescent="0.4">
      <c r="AA59" s="83"/>
      <c r="AE59" s="83"/>
    </row>
    <row r="60" spans="27:31" ht="18.75" customHeight="1" x14ac:dyDescent="0.4">
      <c r="AA60" s="83"/>
      <c r="AE60" s="83"/>
    </row>
    <row r="61" spans="27:31" ht="18.75" customHeight="1" x14ac:dyDescent="0.4">
      <c r="AA61" s="83"/>
      <c r="AE61" s="83"/>
    </row>
    <row r="62" spans="27:31" ht="18.75" customHeight="1" x14ac:dyDescent="0.4">
      <c r="AA62" s="83"/>
      <c r="AE62" s="83"/>
    </row>
    <row r="63" spans="27:31" ht="18.75" customHeight="1" x14ac:dyDescent="0.4">
      <c r="AA63" s="83"/>
      <c r="AE63" s="83"/>
    </row>
    <row r="64" spans="27:31" ht="18.75" customHeight="1" x14ac:dyDescent="0.4">
      <c r="AA64" s="83"/>
      <c r="AE64" s="83"/>
    </row>
    <row r="65" spans="27:31" ht="18.75" customHeight="1" x14ac:dyDescent="0.4">
      <c r="AA65" s="83"/>
      <c r="AE65" s="83"/>
    </row>
    <row r="66" spans="27:31" ht="18.75" customHeight="1" x14ac:dyDescent="0.4">
      <c r="AA66" s="83"/>
      <c r="AE66" s="83"/>
    </row>
    <row r="67" spans="27:31" ht="18.75" customHeight="1" x14ac:dyDescent="0.4">
      <c r="AA67" s="83"/>
      <c r="AE67" s="83"/>
    </row>
    <row r="68" spans="27:31" ht="18.75" customHeight="1" x14ac:dyDescent="0.4">
      <c r="AA68" s="83"/>
      <c r="AE68" s="83"/>
    </row>
    <row r="69" spans="27:31" ht="18.75" customHeight="1" x14ac:dyDescent="0.4">
      <c r="AA69" s="83"/>
      <c r="AE69" s="83"/>
    </row>
    <row r="70" spans="27:31" ht="18.75" customHeight="1" x14ac:dyDescent="0.4">
      <c r="AA70" s="83"/>
      <c r="AE70" s="83"/>
    </row>
    <row r="71" spans="27:31" ht="18.75" customHeight="1" x14ac:dyDescent="0.4">
      <c r="AA71" s="83"/>
      <c r="AE71" s="83"/>
    </row>
    <row r="72" spans="27:31" ht="18.75" customHeight="1" x14ac:dyDescent="0.4">
      <c r="AA72" s="83"/>
      <c r="AE72" s="83"/>
    </row>
    <row r="73" spans="27:31" ht="18.75" customHeight="1" x14ac:dyDescent="0.4">
      <c r="AA73" s="83"/>
      <c r="AE73" s="83"/>
    </row>
    <row r="74" spans="27:31" ht="18.75" customHeight="1" x14ac:dyDescent="0.4">
      <c r="AA74" s="83"/>
      <c r="AE74" s="83"/>
    </row>
    <row r="75" spans="27:31" ht="18.75" customHeight="1" x14ac:dyDescent="0.4">
      <c r="AA75" s="83"/>
      <c r="AE75" s="83"/>
    </row>
    <row r="76" spans="27:31" ht="18.75" customHeight="1" x14ac:dyDescent="0.4">
      <c r="AA76" s="83"/>
      <c r="AE76" s="83"/>
    </row>
    <row r="77" spans="27:31" ht="18.75" customHeight="1" x14ac:dyDescent="0.4">
      <c r="AA77" s="83"/>
      <c r="AE77" s="83"/>
    </row>
    <row r="78" spans="27:31" ht="18.75" customHeight="1" x14ac:dyDescent="0.4">
      <c r="AA78" s="83"/>
      <c r="AE78" s="83"/>
    </row>
    <row r="79" spans="27:31" ht="18.75" customHeight="1" x14ac:dyDescent="0.4">
      <c r="AA79" s="83"/>
      <c r="AE79" s="83"/>
    </row>
    <row r="80" spans="27:31" ht="18.75" customHeight="1" x14ac:dyDescent="0.4">
      <c r="AA80" s="83"/>
      <c r="AE80" s="83"/>
    </row>
    <row r="81" spans="27:31" ht="18.75" customHeight="1" x14ac:dyDescent="0.4">
      <c r="AA81" s="83"/>
      <c r="AE81" s="83"/>
    </row>
    <row r="82" spans="27:31" ht="18.75" customHeight="1" x14ac:dyDescent="0.4">
      <c r="AA82" s="83"/>
      <c r="AE82" s="83"/>
    </row>
    <row r="83" spans="27:31" ht="18.75" customHeight="1" x14ac:dyDescent="0.4">
      <c r="AA83" s="83"/>
      <c r="AE83" s="83"/>
    </row>
    <row r="84" spans="27:31" ht="18.75" customHeight="1" x14ac:dyDescent="0.4">
      <c r="AA84" s="83"/>
      <c r="AE84" s="83"/>
    </row>
    <row r="85" spans="27:31" ht="18.75" customHeight="1" x14ac:dyDescent="0.4">
      <c r="AA85" s="83"/>
      <c r="AE85" s="83"/>
    </row>
    <row r="86" spans="27:31" ht="18.75" customHeight="1" x14ac:dyDescent="0.4">
      <c r="AA86" s="83"/>
      <c r="AE86" s="83"/>
    </row>
    <row r="87" spans="27:31" ht="18.75" customHeight="1" x14ac:dyDescent="0.4">
      <c r="AA87" s="83"/>
      <c r="AE87" s="83"/>
    </row>
    <row r="88" spans="27:31" ht="18.75" customHeight="1" x14ac:dyDescent="0.4">
      <c r="AA88" s="83"/>
      <c r="AE88" s="83"/>
    </row>
    <row r="89" spans="27:31" ht="18.75" customHeight="1" x14ac:dyDescent="0.4">
      <c r="AA89" s="83"/>
      <c r="AE89" s="83"/>
    </row>
    <row r="90" spans="27:31" ht="18.75" customHeight="1" x14ac:dyDescent="0.4">
      <c r="AA90" s="83"/>
      <c r="AE90" s="83"/>
    </row>
    <row r="91" spans="27:31" ht="18.75" customHeight="1" x14ac:dyDescent="0.4">
      <c r="AA91" s="83"/>
      <c r="AE91" s="83"/>
    </row>
    <row r="92" spans="27:31" ht="18.75" customHeight="1" x14ac:dyDescent="0.4">
      <c r="AA92" s="83"/>
      <c r="AE92" s="83"/>
    </row>
    <row r="93" spans="27:31" ht="18.75" customHeight="1" x14ac:dyDescent="0.4">
      <c r="AA93" s="83"/>
      <c r="AE93" s="83"/>
    </row>
    <row r="94" spans="27:31" ht="18.75" customHeight="1" x14ac:dyDescent="0.4">
      <c r="AA94" s="83"/>
      <c r="AE94" s="83"/>
    </row>
    <row r="95" spans="27:31" ht="18.75" customHeight="1" x14ac:dyDescent="0.4">
      <c r="AA95" s="83"/>
      <c r="AE95" s="83"/>
    </row>
    <row r="96" spans="27:31" ht="18.75" customHeight="1" x14ac:dyDescent="0.4">
      <c r="AA96" s="83"/>
      <c r="AE96" s="83"/>
    </row>
    <row r="97" spans="27:31" ht="18.75" customHeight="1" x14ac:dyDescent="0.4">
      <c r="AA97" s="83"/>
      <c r="AE97" s="83"/>
    </row>
    <row r="98" spans="27:31" ht="18.75" customHeight="1" x14ac:dyDescent="0.4">
      <c r="AA98" s="83"/>
      <c r="AE98" s="83"/>
    </row>
    <row r="99" spans="27:31" ht="18.75" customHeight="1" x14ac:dyDescent="0.4">
      <c r="AA99" s="83"/>
      <c r="AE99" s="83"/>
    </row>
    <row r="100" spans="27:31" ht="18.75" customHeight="1" x14ac:dyDescent="0.4">
      <c r="AA100" s="83"/>
      <c r="AE100" s="83"/>
    </row>
  </sheetData>
  <sheetProtection algorithmName="SHA-512" hashValue="DViwH8Y5O7vAXpzRrAC6veGVYRRu1448t5wpq3VGZztrdqE6k92456qPqMnA7u95WuFjb9FH9yyLqeganV6pCA==" saltValue="UOVLq6asf9vyugFWo5k7qw==" spinCount="100000" sheet="1" objects="1" scenarios="1"/>
  <mergeCells count="19">
    <mergeCell ref="A4:A5"/>
    <mergeCell ref="B4:B5"/>
    <mergeCell ref="C4:C5"/>
    <mergeCell ref="D4:D5"/>
    <mergeCell ref="O4:O5"/>
    <mergeCell ref="N3:O3"/>
    <mergeCell ref="G2:I2"/>
    <mergeCell ref="C1:F1"/>
    <mergeCell ref="R2:T2"/>
    <mergeCell ref="C2:D2"/>
    <mergeCell ref="N2:O2"/>
    <mergeCell ref="T4:T5"/>
    <mergeCell ref="R4:S4"/>
    <mergeCell ref="G4:H4"/>
    <mergeCell ref="I4:I5"/>
    <mergeCell ref="L4:L5"/>
    <mergeCell ref="M4:M5"/>
    <mergeCell ref="N4:N5"/>
    <mergeCell ref="C3:D3"/>
  </mergeCells>
  <phoneticPr fontId="1"/>
  <dataValidations count="2">
    <dataValidation type="list" allowBlank="1" showErrorMessage="1" sqref="F2" xr:uid="{00000000-0002-0000-0200-000000000000}">
      <formula1>"アルペン,クロスカントリー"</formula1>
    </dataValidation>
    <dataValidation type="list" allowBlank="1" showErrorMessage="1" sqref="C3" xr:uid="{00000000-0002-0000-0200-000001000000}">
      <formula1>"ＧＳ,ＳＬ,ＦＲ,ＣＬ,ＳＰ"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66"/>
    <pageSetUpPr fitToPage="1"/>
  </sheetPr>
  <dimension ref="A1:AG100"/>
  <sheetViews>
    <sheetView workbookViewId="0">
      <pane xSplit="1" ySplit="5" topLeftCell="B6" activePane="bottomRight" state="frozen"/>
      <selection activeCell="B23" sqref="B23:B24"/>
      <selection pane="topRight" activeCell="B23" sqref="B23:B24"/>
      <selection pane="bottomLeft" activeCell="B23" sqref="B23:B24"/>
      <selection pane="bottomRight" activeCell="B6" sqref="B6"/>
    </sheetView>
  </sheetViews>
  <sheetFormatPr defaultColWidth="12.625" defaultRowHeight="15" customHeight="1" x14ac:dyDescent="0.4"/>
  <cols>
    <col min="1" max="1" width="2.75" style="1" customWidth="1"/>
    <col min="2" max="2" width="9" style="1" bestFit="1" customWidth="1"/>
    <col min="3" max="3" width="12.375" style="1" customWidth="1"/>
    <col min="4" max="4" width="8.5" style="1" bestFit="1" customWidth="1"/>
    <col min="5" max="5" width="7.75" style="1" customWidth="1"/>
    <col min="6" max="6" width="14.375" style="1" bestFit="1" customWidth="1"/>
    <col min="7" max="7" width="12.625" style="1" customWidth="1"/>
    <col min="8" max="8" width="12.875" style="1" customWidth="1"/>
    <col min="9" max="9" width="8.5" style="1" bestFit="1" customWidth="1"/>
    <col min="10" max="11" width="7.625" style="1" hidden="1" customWidth="1"/>
    <col min="12" max="12" width="0.875" style="1" customWidth="1"/>
    <col min="13" max="13" width="3.5" style="1" bestFit="1" customWidth="1"/>
    <col min="14" max="14" width="9" style="1" bestFit="1" customWidth="1"/>
    <col min="15" max="15" width="12" style="1" customWidth="1"/>
    <col min="16" max="16" width="8.5" style="1" bestFit="1" customWidth="1"/>
    <col min="17" max="17" width="8.25" style="1" customWidth="1"/>
    <col min="18" max="18" width="14.375" style="1" bestFit="1" customWidth="1"/>
    <col min="19" max="19" width="12.5" style="1" customWidth="1"/>
    <col min="20" max="20" width="12.25" style="1" customWidth="1"/>
    <col min="21" max="21" width="8.5" style="1" bestFit="1" customWidth="1"/>
    <col min="22" max="22" width="5.5" style="1" hidden="1" customWidth="1"/>
    <col min="23" max="23" width="7" style="1" hidden="1" customWidth="1"/>
    <col min="24" max="24" width="7.625" style="1" customWidth="1"/>
    <col min="25" max="25" width="3" style="1" customWidth="1"/>
    <col min="26" max="27" width="7.125" style="1" bestFit="1" customWidth="1"/>
    <col min="28" max="28" width="13" style="1" customWidth="1"/>
    <col min="29" max="29" width="7.625" style="1" customWidth="1"/>
    <col min="30" max="31" width="7.125" style="1" bestFit="1" customWidth="1"/>
    <col min="32" max="32" width="13" style="1" customWidth="1"/>
    <col min="33" max="33" width="7.125" style="1" bestFit="1" customWidth="1"/>
    <col min="34" max="16384" width="12.625" style="1"/>
  </cols>
  <sheetData>
    <row r="1" spans="1:33" ht="18.75" customHeight="1" x14ac:dyDescent="0.4">
      <c r="B1" s="2" t="s">
        <v>0</v>
      </c>
      <c r="C1" s="188">
        <f>基本情報!B2</f>
        <v>0</v>
      </c>
      <c r="D1" s="189"/>
      <c r="E1" s="189"/>
      <c r="F1" s="190"/>
      <c r="AC1" s="3"/>
      <c r="AG1" s="3"/>
    </row>
    <row r="2" spans="1:33" ht="18.75" customHeight="1" x14ac:dyDescent="0.4">
      <c r="A2" s="4"/>
      <c r="B2" s="5" t="s">
        <v>24</v>
      </c>
      <c r="C2" s="159">
        <v>44570</v>
      </c>
      <c r="D2" s="160"/>
      <c r="E2" s="5" t="s">
        <v>15</v>
      </c>
      <c r="F2" s="6" t="s">
        <v>13</v>
      </c>
      <c r="G2" s="187" t="s">
        <v>57</v>
      </c>
      <c r="H2" s="153"/>
      <c r="I2" s="154"/>
      <c r="J2" s="7"/>
      <c r="K2" s="7"/>
      <c r="M2" s="4"/>
      <c r="N2" s="8" t="s">
        <v>24</v>
      </c>
      <c r="O2" s="161">
        <f t="shared" ref="O2:O3" si="0">C2</f>
        <v>44570</v>
      </c>
      <c r="P2" s="162"/>
      <c r="Q2" s="8" t="s">
        <v>15</v>
      </c>
      <c r="R2" s="9" t="s">
        <v>13</v>
      </c>
      <c r="S2" s="191" t="str">
        <f>G2</f>
        <v>第38回大阪府マスターズスキー大会</v>
      </c>
      <c r="T2" s="153"/>
      <c r="U2" s="154"/>
      <c r="V2" s="7"/>
      <c r="W2" s="7"/>
      <c r="AC2" s="3"/>
      <c r="AE2" s="60"/>
      <c r="AF2" s="77" t="s">
        <v>58</v>
      </c>
      <c r="AG2" s="3"/>
    </row>
    <row r="3" spans="1:33" ht="18.75" customHeight="1" x14ac:dyDescent="0.4">
      <c r="A3" s="10"/>
      <c r="B3" s="11" t="s">
        <v>26</v>
      </c>
      <c r="C3" s="150" t="s">
        <v>27</v>
      </c>
      <c r="D3" s="151"/>
      <c r="E3" s="11" t="s">
        <v>28</v>
      </c>
      <c r="F3" s="12" t="s">
        <v>18</v>
      </c>
      <c r="G3" s="13" t="s">
        <v>29</v>
      </c>
      <c r="H3" s="14">
        <f>基本情報!I10</f>
        <v>44561</v>
      </c>
      <c r="I3" s="15"/>
      <c r="J3" s="16"/>
      <c r="K3" s="16"/>
      <c r="M3" s="10"/>
      <c r="N3" s="11" t="s">
        <v>26</v>
      </c>
      <c r="O3" s="150" t="str">
        <f t="shared" si="0"/>
        <v>ＧＳ</v>
      </c>
      <c r="P3" s="151"/>
      <c r="Q3" s="11" t="s">
        <v>28</v>
      </c>
      <c r="R3" s="17" t="s">
        <v>19</v>
      </c>
      <c r="S3" s="13" t="s">
        <v>29</v>
      </c>
      <c r="T3" s="14">
        <f>H3</f>
        <v>44561</v>
      </c>
      <c r="U3" s="15"/>
      <c r="V3" s="16"/>
      <c r="W3" s="16"/>
      <c r="AB3" s="1" t="s">
        <v>30</v>
      </c>
      <c r="AC3" s="3"/>
      <c r="AE3" s="78"/>
      <c r="AF3" s="79">
        <f>基本情報!I9</f>
        <v>44287</v>
      </c>
      <c r="AG3" s="3"/>
    </row>
    <row r="4" spans="1:33" ht="25.5" customHeight="1" x14ac:dyDescent="0.4">
      <c r="A4" s="166"/>
      <c r="B4" s="148" t="s">
        <v>88</v>
      </c>
      <c r="C4" s="168" t="s">
        <v>31</v>
      </c>
      <c r="D4" s="148" t="s">
        <v>89</v>
      </c>
      <c r="E4" s="18" t="s">
        <v>32</v>
      </c>
      <c r="F4" s="18" t="s">
        <v>33</v>
      </c>
      <c r="G4" s="165" t="s">
        <v>34</v>
      </c>
      <c r="H4" s="162"/>
      <c r="I4" s="163" t="s">
        <v>90</v>
      </c>
      <c r="J4" s="18" t="s">
        <v>35</v>
      </c>
      <c r="K4" s="18" t="s">
        <v>35</v>
      </c>
      <c r="M4" s="166"/>
      <c r="N4" s="148" t="s">
        <v>88</v>
      </c>
      <c r="O4" s="168" t="s">
        <v>31</v>
      </c>
      <c r="P4" s="148" t="s">
        <v>89</v>
      </c>
      <c r="Q4" s="18" t="s">
        <v>32</v>
      </c>
      <c r="R4" s="18" t="s">
        <v>33</v>
      </c>
      <c r="S4" s="165" t="s">
        <v>34</v>
      </c>
      <c r="T4" s="162"/>
      <c r="U4" s="163" t="s">
        <v>90</v>
      </c>
      <c r="V4" s="18" t="s">
        <v>35</v>
      </c>
      <c r="W4" s="18" t="s">
        <v>35</v>
      </c>
      <c r="Y4" s="19"/>
      <c r="Z4" s="20" t="s">
        <v>36</v>
      </c>
      <c r="AA4" s="21"/>
      <c r="AB4" s="21"/>
      <c r="AC4" s="22"/>
      <c r="AD4" s="20" t="s">
        <v>37</v>
      </c>
      <c r="AE4" s="21"/>
      <c r="AF4" s="21"/>
      <c r="AG4" s="23"/>
    </row>
    <row r="5" spans="1:33" ht="21" customHeight="1" x14ac:dyDescent="0.4">
      <c r="A5" s="167"/>
      <c r="B5" s="149"/>
      <c r="C5" s="149"/>
      <c r="D5" s="149"/>
      <c r="E5" s="24" t="s">
        <v>38</v>
      </c>
      <c r="F5" s="24" t="s">
        <v>39</v>
      </c>
      <c r="G5" s="11" t="s">
        <v>40</v>
      </c>
      <c r="H5" s="11" t="s">
        <v>41</v>
      </c>
      <c r="I5" s="164"/>
      <c r="J5" s="24" t="s">
        <v>59</v>
      </c>
      <c r="K5" s="24" t="s">
        <v>60</v>
      </c>
      <c r="M5" s="167"/>
      <c r="N5" s="149"/>
      <c r="O5" s="149"/>
      <c r="P5" s="149"/>
      <c r="Q5" s="24" t="s">
        <v>38</v>
      </c>
      <c r="R5" s="24" t="s">
        <v>39</v>
      </c>
      <c r="S5" s="11" t="s">
        <v>40</v>
      </c>
      <c r="T5" s="11" t="s">
        <v>41</v>
      </c>
      <c r="U5" s="164"/>
      <c r="V5" s="24" t="s">
        <v>59</v>
      </c>
      <c r="W5" s="24" t="s">
        <v>60</v>
      </c>
      <c r="Y5" s="25"/>
      <c r="Z5" s="26" t="s">
        <v>42</v>
      </c>
      <c r="AA5" s="27" t="s">
        <v>43</v>
      </c>
      <c r="AB5" s="27" t="s">
        <v>44</v>
      </c>
      <c r="AC5" s="28" t="s">
        <v>45</v>
      </c>
      <c r="AD5" s="26" t="s">
        <v>42</v>
      </c>
      <c r="AE5" s="27" t="s">
        <v>43</v>
      </c>
      <c r="AF5" s="27" t="s">
        <v>44</v>
      </c>
      <c r="AG5" s="29" t="s">
        <v>45</v>
      </c>
    </row>
    <row r="6" spans="1:33" ht="18.75" customHeight="1" x14ac:dyDescent="0.4">
      <c r="A6" s="30">
        <v>1</v>
      </c>
      <c r="B6" s="260"/>
      <c r="C6" s="261"/>
      <c r="D6" s="31" t="str">
        <f t="shared" ref="D6:D35" si="1">IF(F6="","",IFERROR(VLOOKUP(J6,$Z$6:$AC$20,3),"参加不可"))</f>
        <v/>
      </c>
      <c r="E6" s="266"/>
      <c r="F6" s="267"/>
      <c r="G6" s="268"/>
      <c r="H6" s="268"/>
      <c r="I6" s="33" t="str">
        <f t="shared" ref="I6:I35" si="2">IF(F6="","",IFERROR(VLOOKUP(K6,$Z$6:$AC$20,4),"参加不可"))</f>
        <v/>
      </c>
      <c r="J6" s="5" t="str">
        <f t="shared" ref="J6:J35" si="3">IF(F6="","",DATEDIF(F6,H$3,"Y"))</f>
        <v/>
      </c>
      <c r="K6" s="5" t="str">
        <f t="shared" ref="K6:K35" si="4">IF(F6="","",DATEDIF(F6,AF$3,"Y"))</f>
        <v/>
      </c>
      <c r="M6" s="30">
        <v>1</v>
      </c>
      <c r="N6" s="274"/>
      <c r="O6" s="261"/>
      <c r="P6" s="31" t="str">
        <f t="shared" ref="P6:P35" si="5">IF(R6="","",IFERROR(VLOOKUP(V6,$AD$6:$AG$20,3),"参加不可"))</f>
        <v/>
      </c>
      <c r="Q6" s="266"/>
      <c r="R6" s="267"/>
      <c r="S6" s="268"/>
      <c r="T6" s="268"/>
      <c r="U6" s="33" t="str">
        <f t="shared" ref="U6:U35" si="6">IF(R6="","",IFERROR(VLOOKUP(W6,$AD$6:$AG$20,4),"参加不可"))</f>
        <v/>
      </c>
      <c r="V6" s="5" t="str">
        <f t="shared" ref="V6:V35" si="7">IF(R6="","",DATEDIF(R6,T$3,"Y"))</f>
        <v/>
      </c>
      <c r="W6" s="5" t="str">
        <f t="shared" ref="W6:W35" si="8">IF(R6="","",DATEDIF(R6,AF$3,"Y"))</f>
        <v/>
      </c>
      <c r="Y6" s="34">
        <v>1</v>
      </c>
      <c r="Z6" s="35">
        <v>6</v>
      </c>
      <c r="AA6" s="32">
        <v>17</v>
      </c>
      <c r="AB6" s="32" t="s">
        <v>61</v>
      </c>
      <c r="AC6" s="36">
        <v>5000</v>
      </c>
      <c r="AD6" s="35">
        <v>6</v>
      </c>
      <c r="AE6" s="32">
        <v>17</v>
      </c>
      <c r="AF6" s="32" t="s">
        <v>61</v>
      </c>
      <c r="AG6" s="33">
        <v>5000</v>
      </c>
    </row>
    <row r="7" spans="1:33" ht="18.75" customHeight="1" x14ac:dyDescent="0.4">
      <c r="A7" s="37">
        <v>2</v>
      </c>
      <c r="B7" s="262"/>
      <c r="C7" s="263"/>
      <c r="D7" s="38" t="str">
        <f t="shared" si="1"/>
        <v/>
      </c>
      <c r="E7" s="269"/>
      <c r="F7" s="270"/>
      <c r="G7" s="271"/>
      <c r="H7" s="271"/>
      <c r="I7" s="33" t="str">
        <f t="shared" si="2"/>
        <v/>
      </c>
      <c r="J7" s="5" t="str">
        <f t="shared" si="3"/>
        <v/>
      </c>
      <c r="K7" s="5" t="str">
        <f t="shared" si="4"/>
        <v/>
      </c>
      <c r="M7" s="37">
        <v>2</v>
      </c>
      <c r="N7" s="262"/>
      <c r="O7" s="263"/>
      <c r="P7" s="38" t="str">
        <f t="shared" si="5"/>
        <v/>
      </c>
      <c r="Q7" s="269"/>
      <c r="R7" s="270"/>
      <c r="S7" s="271"/>
      <c r="T7" s="271"/>
      <c r="U7" s="33" t="str">
        <f t="shared" si="6"/>
        <v/>
      </c>
      <c r="V7" s="5" t="str">
        <f t="shared" si="7"/>
        <v/>
      </c>
      <c r="W7" s="5" t="str">
        <f t="shared" si="8"/>
        <v/>
      </c>
      <c r="Y7" s="40">
        <v>2</v>
      </c>
      <c r="Z7" s="41">
        <f t="shared" ref="Z7:Z20" si="9">IF(AA6="","",AA6+1)</f>
        <v>18</v>
      </c>
      <c r="AA7" s="39">
        <v>29</v>
      </c>
      <c r="AB7" s="39" t="s">
        <v>61</v>
      </c>
      <c r="AC7" s="42">
        <v>6000</v>
      </c>
      <c r="AD7" s="41">
        <f t="shared" ref="AD7:AD20" si="10">IF(AE6="","",AE6+1)</f>
        <v>18</v>
      </c>
      <c r="AE7" s="39">
        <v>29</v>
      </c>
      <c r="AF7" s="39" t="s">
        <v>61</v>
      </c>
      <c r="AG7" s="43">
        <v>6000</v>
      </c>
    </row>
    <row r="8" spans="1:33" ht="18.75" customHeight="1" x14ac:dyDescent="0.4">
      <c r="A8" s="37">
        <v>3</v>
      </c>
      <c r="B8" s="262"/>
      <c r="C8" s="263"/>
      <c r="D8" s="38" t="str">
        <f t="shared" si="1"/>
        <v/>
      </c>
      <c r="E8" s="269"/>
      <c r="F8" s="270"/>
      <c r="G8" s="271"/>
      <c r="H8" s="271"/>
      <c r="I8" s="33" t="str">
        <f t="shared" si="2"/>
        <v/>
      </c>
      <c r="J8" s="5" t="str">
        <f t="shared" si="3"/>
        <v/>
      </c>
      <c r="K8" s="5" t="str">
        <f t="shared" si="4"/>
        <v/>
      </c>
      <c r="M8" s="37">
        <v>3</v>
      </c>
      <c r="N8" s="275"/>
      <c r="O8" s="263"/>
      <c r="P8" s="38" t="str">
        <f t="shared" si="5"/>
        <v/>
      </c>
      <c r="Q8" s="269"/>
      <c r="R8" s="270"/>
      <c r="S8" s="271"/>
      <c r="T8" s="271"/>
      <c r="U8" s="33" t="str">
        <f t="shared" si="6"/>
        <v/>
      </c>
      <c r="V8" s="5" t="str">
        <f t="shared" si="7"/>
        <v/>
      </c>
      <c r="W8" s="5" t="str">
        <f t="shared" si="8"/>
        <v/>
      </c>
      <c r="Y8" s="40">
        <v>3</v>
      </c>
      <c r="Z8" s="41">
        <f t="shared" si="9"/>
        <v>30</v>
      </c>
      <c r="AA8" s="39">
        <v>34</v>
      </c>
      <c r="AB8" s="39" t="s">
        <v>62</v>
      </c>
      <c r="AC8" s="42">
        <v>6000</v>
      </c>
      <c r="AD8" s="41">
        <f t="shared" si="10"/>
        <v>30</v>
      </c>
      <c r="AE8" s="39">
        <v>34</v>
      </c>
      <c r="AF8" s="39" t="s">
        <v>62</v>
      </c>
      <c r="AG8" s="43">
        <v>6000</v>
      </c>
    </row>
    <row r="9" spans="1:33" ht="18.75" customHeight="1" x14ac:dyDescent="0.4">
      <c r="A9" s="37">
        <v>4</v>
      </c>
      <c r="B9" s="262"/>
      <c r="C9" s="263"/>
      <c r="D9" s="38" t="str">
        <f t="shared" si="1"/>
        <v/>
      </c>
      <c r="E9" s="269"/>
      <c r="F9" s="270"/>
      <c r="G9" s="271"/>
      <c r="H9" s="271"/>
      <c r="I9" s="33" t="str">
        <f t="shared" si="2"/>
        <v/>
      </c>
      <c r="J9" s="5" t="str">
        <f t="shared" si="3"/>
        <v/>
      </c>
      <c r="K9" s="5" t="str">
        <f t="shared" si="4"/>
        <v/>
      </c>
      <c r="M9" s="37">
        <v>4</v>
      </c>
      <c r="N9" s="275"/>
      <c r="O9" s="263"/>
      <c r="P9" s="38" t="str">
        <f t="shared" si="5"/>
        <v/>
      </c>
      <c r="Q9" s="269"/>
      <c r="R9" s="270"/>
      <c r="S9" s="271"/>
      <c r="T9" s="271"/>
      <c r="U9" s="33" t="str">
        <f t="shared" si="6"/>
        <v/>
      </c>
      <c r="V9" s="5" t="str">
        <f t="shared" si="7"/>
        <v/>
      </c>
      <c r="W9" s="5" t="str">
        <f t="shared" si="8"/>
        <v/>
      </c>
      <c r="Y9" s="40">
        <v>4</v>
      </c>
      <c r="Z9" s="41">
        <f t="shared" si="9"/>
        <v>35</v>
      </c>
      <c r="AA9" s="39">
        <v>39</v>
      </c>
      <c r="AB9" s="39" t="s">
        <v>63</v>
      </c>
      <c r="AC9" s="42">
        <v>6000</v>
      </c>
      <c r="AD9" s="41">
        <f t="shared" si="10"/>
        <v>35</v>
      </c>
      <c r="AE9" s="39">
        <v>39</v>
      </c>
      <c r="AF9" s="39" t="s">
        <v>63</v>
      </c>
      <c r="AG9" s="43">
        <v>6000</v>
      </c>
    </row>
    <row r="10" spans="1:33" ht="18.75" customHeight="1" x14ac:dyDescent="0.4">
      <c r="A10" s="37">
        <v>5</v>
      </c>
      <c r="B10" s="262"/>
      <c r="C10" s="263"/>
      <c r="D10" s="38" t="str">
        <f t="shared" si="1"/>
        <v/>
      </c>
      <c r="E10" s="269"/>
      <c r="F10" s="270"/>
      <c r="G10" s="271"/>
      <c r="H10" s="271"/>
      <c r="I10" s="33" t="str">
        <f t="shared" si="2"/>
        <v/>
      </c>
      <c r="J10" s="5" t="str">
        <f t="shared" si="3"/>
        <v/>
      </c>
      <c r="K10" s="5" t="str">
        <f t="shared" si="4"/>
        <v/>
      </c>
      <c r="M10" s="37">
        <v>5</v>
      </c>
      <c r="N10" s="275"/>
      <c r="O10" s="263"/>
      <c r="P10" s="38" t="str">
        <f t="shared" si="5"/>
        <v/>
      </c>
      <c r="Q10" s="269"/>
      <c r="R10" s="270"/>
      <c r="S10" s="271"/>
      <c r="T10" s="271"/>
      <c r="U10" s="33" t="str">
        <f t="shared" si="6"/>
        <v/>
      </c>
      <c r="V10" s="5" t="str">
        <f t="shared" si="7"/>
        <v/>
      </c>
      <c r="W10" s="5" t="str">
        <f t="shared" si="8"/>
        <v/>
      </c>
      <c r="Y10" s="40">
        <v>5</v>
      </c>
      <c r="Z10" s="41">
        <f t="shared" si="9"/>
        <v>40</v>
      </c>
      <c r="AA10" s="39">
        <v>44</v>
      </c>
      <c r="AB10" s="39" t="s">
        <v>64</v>
      </c>
      <c r="AC10" s="42">
        <v>6000</v>
      </c>
      <c r="AD10" s="41">
        <f t="shared" si="10"/>
        <v>40</v>
      </c>
      <c r="AE10" s="39">
        <v>44</v>
      </c>
      <c r="AF10" s="39" t="s">
        <v>64</v>
      </c>
      <c r="AG10" s="43">
        <v>6000</v>
      </c>
    </row>
    <row r="11" spans="1:33" ht="18.75" customHeight="1" x14ac:dyDescent="0.4">
      <c r="A11" s="37">
        <v>6</v>
      </c>
      <c r="B11" s="262"/>
      <c r="C11" s="263"/>
      <c r="D11" s="38" t="str">
        <f t="shared" si="1"/>
        <v/>
      </c>
      <c r="E11" s="269"/>
      <c r="F11" s="270"/>
      <c r="G11" s="271"/>
      <c r="H11" s="271"/>
      <c r="I11" s="33" t="str">
        <f t="shared" si="2"/>
        <v/>
      </c>
      <c r="J11" s="5" t="str">
        <f t="shared" si="3"/>
        <v/>
      </c>
      <c r="K11" s="5" t="str">
        <f t="shared" si="4"/>
        <v/>
      </c>
      <c r="M11" s="37">
        <v>6</v>
      </c>
      <c r="N11" s="275"/>
      <c r="O11" s="263"/>
      <c r="P11" s="38" t="str">
        <f t="shared" si="5"/>
        <v/>
      </c>
      <c r="Q11" s="269"/>
      <c r="R11" s="270"/>
      <c r="S11" s="271"/>
      <c r="T11" s="271"/>
      <c r="U11" s="33" t="str">
        <f t="shared" si="6"/>
        <v/>
      </c>
      <c r="V11" s="5" t="str">
        <f t="shared" si="7"/>
        <v/>
      </c>
      <c r="W11" s="5" t="str">
        <f t="shared" si="8"/>
        <v/>
      </c>
      <c r="Y11" s="40">
        <v>6</v>
      </c>
      <c r="Z11" s="41">
        <f t="shared" si="9"/>
        <v>45</v>
      </c>
      <c r="AA11" s="39">
        <v>49</v>
      </c>
      <c r="AB11" s="39" t="s">
        <v>65</v>
      </c>
      <c r="AC11" s="42">
        <v>6000</v>
      </c>
      <c r="AD11" s="41">
        <f t="shared" si="10"/>
        <v>45</v>
      </c>
      <c r="AE11" s="39">
        <v>49</v>
      </c>
      <c r="AF11" s="39" t="s">
        <v>65</v>
      </c>
      <c r="AG11" s="43">
        <v>6000</v>
      </c>
    </row>
    <row r="12" spans="1:33" ht="18.75" customHeight="1" x14ac:dyDescent="0.4">
      <c r="A12" s="37">
        <v>7</v>
      </c>
      <c r="B12" s="262"/>
      <c r="C12" s="263"/>
      <c r="D12" s="38" t="str">
        <f t="shared" si="1"/>
        <v/>
      </c>
      <c r="E12" s="269"/>
      <c r="F12" s="270"/>
      <c r="G12" s="271"/>
      <c r="H12" s="271"/>
      <c r="I12" s="33" t="str">
        <f t="shared" si="2"/>
        <v/>
      </c>
      <c r="J12" s="5" t="str">
        <f t="shared" si="3"/>
        <v/>
      </c>
      <c r="K12" s="5" t="str">
        <f t="shared" si="4"/>
        <v/>
      </c>
      <c r="M12" s="37">
        <v>7</v>
      </c>
      <c r="N12" s="275"/>
      <c r="O12" s="263"/>
      <c r="P12" s="38" t="str">
        <f t="shared" si="5"/>
        <v/>
      </c>
      <c r="Q12" s="269"/>
      <c r="R12" s="270"/>
      <c r="S12" s="271"/>
      <c r="T12" s="271"/>
      <c r="U12" s="33" t="str">
        <f t="shared" si="6"/>
        <v/>
      </c>
      <c r="V12" s="5" t="str">
        <f t="shared" si="7"/>
        <v/>
      </c>
      <c r="W12" s="5" t="str">
        <f t="shared" si="8"/>
        <v/>
      </c>
      <c r="Y12" s="40">
        <v>7</v>
      </c>
      <c r="Z12" s="41">
        <f t="shared" si="9"/>
        <v>50</v>
      </c>
      <c r="AA12" s="39">
        <v>54</v>
      </c>
      <c r="AB12" s="39" t="s">
        <v>66</v>
      </c>
      <c r="AC12" s="42">
        <v>6000</v>
      </c>
      <c r="AD12" s="41">
        <f t="shared" si="10"/>
        <v>50</v>
      </c>
      <c r="AE12" s="39">
        <v>54</v>
      </c>
      <c r="AF12" s="39" t="s">
        <v>66</v>
      </c>
      <c r="AG12" s="43">
        <v>6000</v>
      </c>
    </row>
    <row r="13" spans="1:33" ht="18.75" customHeight="1" x14ac:dyDescent="0.4">
      <c r="A13" s="37">
        <v>8</v>
      </c>
      <c r="B13" s="262"/>
      <c r="C13" s="263"/>
      <c r="D13" s="38" t="str">
        <f t="shared" si="1"/>
        <v/>
      </c>
      <c r="E13" s="269"/>
      <c r="F13" s="270"/>
      <c r="G13" s="271"/>
      <c r="H13" s="271"/>
      <c r="I13" s="33" t="str">
        <f t="shared" si="2"/>
        <v/>
      </c>
      <c r="J13" s="5" t="str">
        <f t="shared" si="3"/>
        <v/>
      </c>
      <c r="K13" s="5" t="str">
        <f t="shared" si="4"/>
        <v/>
      </c>
      <c r="M13" s="37">
        <v>8</v>
      </c>
      <c r="N13" s="275"/>
      <c r="O13" s="263"/>
      <c r="P13" s="38" t="str">
        <f t="shared" si="5"/>
        <v/>
      </c>
      <c r="Q13" s="269"/>
      <c r="R13" s="270"/>
      <c r="S13" s="271"/>
      <c r="T13" s="271"/>
      <c r="U13" s="33" t="str">
        <f t="shared" si="6"/>
        <v/>
      </c>
      <c r="V13" s="5" t="str">
        <f t="shared" si="7"/>
        <v/>
      </c>
      <c r="W13" s="5" t="str">
        <f t="shared" si="8"/>
        <v/>
      </c>
      <c r="Y13" s="40">
        <v>8</v>
      </c>
      <c r="Z13" s="41">
        <f t="shared" si="9"/>
        <v>55</v>
      </c>
      <c r="AA13" s="39">
        <v>59</v>
      </c>
      <c r="AB13" s="39" t="s">
        <v>67</v>
      </c>
      <c r="AC13" s="42">
        <v>6000</v>
      </c>
      <c r="AD13" s="41">
        <f t="shared" si="10"/>
        <v>55</v>
      </c>
      <c r="AE13" s="39">
        <v>59</v>
      </c>
      <c r="AF13" s="39" t="s">
        <v>67</v>
      </c>
      <c r="AG13" s="43">
        <v>6000</v>
      </c>
    </row>
    <row r="14" spans="1:33" ht="18.75" customHeight="1" x14ac:dyDescent="0.4">
      <c r="A14" s="37">
        <v>9</v>
      </c>
      <c r="B14" s="262"/>
      <c r="C14" s="263"/>
      <c r="D14" s="38" t="str">
        <f t="shared" si="1"/>
        <v/>
      </c>
      <c r="E14" s="269"/>
      <c r="F14" s="270"/>
      <c r="G14" s="271"/>
      <c r="H14" s="271"/>
      <c r="I14" s="33" t="str">
        <f t="shared" si="2"/>
        <v/>
      </c>
      <c r="J14" s="5" t="str">
        <f t="shared" si="3"/>
        <v/>
      </c>
      <c r="K14" s="5" t="str">
        <f t="shared" si="4"/>
        <v/>
      </c>
      <c r="M14" s="37">
        <v>9</v>
      </c>
      <c r="N14" s="275"/>
      <c r="O14" s="263"/>
      <c r="P14" s="38" t="str">
        <f t="shared" si="5"/>
        <v/>
      </c>
      <c r="Q14" s="269"/>
      <c r="R14" s="270"/>
      <c r="S14" s="271"/>
      <c r="T14" s="271"/>
      <c r="U14" s="33" t="str">
        <f t="shared" si="6"/>
        <v/>
      </c>
      <c r="V14" s="5" t="str">
        <f t="shared" si="7"/>
        <v/>
      </c>
      <c r="W14" s="5" t="str">
        <f t="shared" si="8"/>
        <v/>
      </c>
      <c r="Y14" s="40">
        <v>9</v>
      </c>
      <c r="Z14" s="41">
        <f t="shared" si="9"/>
        <v>60</v>
      </c>
      <c r="AA14" s="39">
        <v>64</v>
      </c>
      <c r="AB14" s="39" t="s">
        <v>68</v>
      </c>
      <c r="AC14" s="42">
        <v>6000</v>
      </c>
      <c r="AD14" s="41">
        <f t="shared" si="10"/>
        <v>60</v>
      </c>
      <c r="AE14" s="39">
        <v>64</v>
      </c>
      <c r="AF14" s="39" t="s">
        <v>68</v>
      </c>
      <c r="AG14" s="43">
        <v>6000</v>
      </c>
    </row>
    <row r="15" spans="1:33" ht="18.75" customHeight="1" x14ac:dyDescent="0.4">
      <c r="A15" s="37">
        <v>10</v>
      </c>
      <c r="B15" s="262"/>
      <c r="C15" s="263"/>
      <c r="D15" s="38" t="str">
        <f t="shared" si="1"/>
        <v/>
      </c>
      <c r="E15" s="269"/>
      <c r="F15" s="270"/>
      <c r="G15" s="271"/>
      <c r="H15" s="271"/>
      <c r="I15" s="33" t="str">
        <f t="shared" si="2"/>
        <v/>
      </c>
      <c r="J15" s="5" t="str">
        <f t="shared" si="3"/>
        <v/>
      </c>
      <c r="K15" s="5" t="str">
        <f t="shared" si="4"/>
        <v/>
      </c>
      <c r="M15" s="37">
        <v>10</v>
      </c>
      <c r="N15" s="275"/>
      <c r="O15" s="263"/>
      <c r="P15" s="38" t="str">
        <f t="shared" si="5"/>
        <v/>
      </c>
      <c r="Q15" s="269"/>
      <c r="R15" s="270"/>
      <c r="S15" s="271"/>
      <c r="T15" s="271"/>
      <c r="U15" s="33" t="str">
        <f t="shared" si="6"/>
        <v/>
      </c>
      <c r="V15" s="5" t="str">
        <f t="shared" si="7"/>
        <v/>
      </c>
      <c r="W15" s="5" t="str">
        <f t="shared" si="8"/>
        <v/>
      </c>
      <c r="Y15" s="40">
        <v>10</v>
      </c>
      <c r="Z15" s="41">
        <f t="shared" si="9"/>
        <v>65</v>
      </c>
      <c r="AA15" s="39">
        <v>69</v>
      </c>
      <c r="AB15" s="39" t="s">
        <v>69</v>
      </c>
      <c r="AC15" s="42">
        <v>6000</v>
      </c>
      <c r="AD15" s="41">
        <f t="shared" si="10"/>
        <v>65</v>
      </c>
      <c r="AE15" s="39">
        <v>69</v>
      </c>
      <c r="AF15" s="39" t="s">
        <v>69</v>
      </c>
      <c r="AG15" s="43">
        <v>6000</v>
      </c>
    </row>
    <row r="16" spans="1:33" ht="18.75" customHeight="1" x14ac:dyDescent="0.4">
      <c r="A16" s="37">
        <v>11</v>
      </c>
      <c r="B16" s="262"/>
      <c r="C16" s="263"/>
      <c r="D16" s="38" t="str">
        <f t="shared" si="1"/>
        <v/>
      </c>
      <c r="E16" s="269"/>
      <c r="F16" s="270"/>
      <c r="G16" s="271"/>
      <c r="H16" s="271"/>
      <c r="I16" s="33" t="str">
        <f t="shared" si="2"/>
        <v/>
      </c>
      <c r="J16" s="5" t="str">
        <f t="shared" si="3"/>
        <v/>
      </c>
      <c r="K16" s="5" t="str">
        <f t="shared" si="4"/>
        <v/>
      </c>
      <c r="M16" s="37">
        <v>11</v>
      </c>
      <c r="N16" s="275"/>
      <c r="O16" s="263"/>
      <c r="P16" s="38" t="str">
        <f t="shared" si="5"/>
        <v/>
      </c>
      <c r="Q16" s="269"/>
      <c r="R16" s="270"/>
      <c r="S16" s="271"/>
      <c r="T16" s="271"/>
      <c r="U16" s="33" t="str">
        <f t="shared" si="6"/>
        <v/>
      </c>
      <c r="V16" s="5" t="str">
        <f t="shared" si="7"/>
        <v/>
      </c>
      <c r="W16" s="5" t="str">
        <f t="shared" si="8"/>
        <v/>
      </c>
      <c r="Y16" s="40">
        <v>11</v>
      </c>
      <c r="Z16" s="41">
        <f t="shared" si="9"/>
        <v>70</v>
      </c>
      <c r="AA16" s="39">
        <v>74</v>
      </c>
      <c r="AB16" s="39" t="s">
        <v>70</v>
      </c>
      <c r="AC16" s="42">
        <v>6000</v>
      </c>
      <c r="AD16" s="41">
        <f t="shared" si="10"/>
        <v>70</v>
      </c>
      <c r="AE16" s="39">
        <v>100</v>
      </c>
      <c r="AF16" s="39" t="s">
        <v>71</v>
      </c>
      <c r="AG16" s="43">
        <v>6000</v>
      </c>
    </row>
    <row r="17" spans="1:33" ht="18.75" customHeight="1" x14ac:dyDescent="0.4">
      <c r="A17" s="37">
        <v>12</v>
      </c>
      <c r="B17" s="262"/>
      <c r="C17" s="263"/>
      <c r="D17" s="38" t="str">
        <f t="shared" si="1"/>
        <v/>
      </c>
      <c r="E17" s="269"/>
      <c r="F17" s="270"/>
      <c r="G17" s="271"/>
      <c r="H17" s="271"/>
      <c r="I17" s="33" t="str">
        <f t="shared" si="2"/>
        <v/>
      </c>
      <c r="J17" s="5" t="str">
        <f t="shared" si="3"/>
        <v/>
      </c>
      <c r="K17" s="5" t="str">
        <f t="shared" si="4"/>
        <v/>
      </c>
      <c r="M17" s="37">
        <v>12</v>
      </c>
      <c r="N17" s="275"/>
      <c r="O17" s="263"/>
      <c r="P17" s="38" t="str">
        <f t="shared" si="5"/>
        <v/>
      </c>
      <c r="Q17" s="269"/>
      <c r="R17" s="270"/>
      <c r="S17" s="271"/>
      <c r="T17" s="271"/>
      <c r="U17" s="33" t="str">
        <f t="shared" si="6"/>
        <v/>
      </c>
      <c r="V17" s="5" t="str">
        <f t="shared" si="7"/>
        <v/>
      </c>
      <c r="W17" s="5" t="str">
        <f t="shared" si="8"/>
        <v/>
      </c>
      <c r="Y17" s="40">
        <v>12</v>
      </c>
      <c r="Z17" s="41">
        <f t="shared" si="9"/>
        <v>75</v>
      </c>
      <c r="AA17" s="39">
        <v>100</v>
      </c>
      <c r="AB17" s="39" t="s">
        <v>72</v>
      </c>
      <c r="AC17" s="42">
        <v>6000</v>
      </c>
      <c r="AD17" s="41">
        <f t="shared" si="10"/>
        <v>101</v>
      </c>
      <c r="AE17" s="39"/>
      <c r="AF17" s="39"/>
      <c r="AG17" s="43"/>
    </row>
    <row r="18" spans="1:33" ht="18.75" customHeight="1" x14ac:dyDescent="0.4">
      <c r="A18" s="37">
        <v>13</v>
      </c>
      <c r="B18" s="262"/>
      <c r="C18" s="263"/>
      <c r="D18" s="38" t="str">
        <f t="shared" si="1"/>
        <v/>
      </c>
      <c r="E18" s="269"/>
      <c r="F18" s="270"/>
      <c r="G18" s="271"/>
      <c r="H18" s="271"/>
      <c r="I18" s="33" t="str">
        <f t="shared" si="2"/>
        <v/>
      </c>
      <c r="J18" s="5" t="str">
        <f t="shared" si="3"/>
        <v/>
      </c>
      <c r="K18" s="5" t="str">
        <f t="shared" si="4"/>
        <v/>
      </c>
      <c r="M18" s="37">
        <v>13</v>
      </c>
      <c r="N18" s="275"/>
      <c r="O18" s="263"/>
      <c r="P18" s="38" t="str">
        <f t="shared" si="5"/>
        <v/>
      </c>
      <c r="Q18" s="269"/>
      <c r="R18" s="270"/>
      <c r="S18" s="271"/>
      <c r="T18" s="271"/>
      <c r="U18" s="33" t="str">
        <f t="shared" si="6"/>
        <v/>
      </c>
      <c r="V18" s="5" t="str">
        <f t="shared" si="7"/>
        <v/>
      </c>
      <c r="W18" s="5" t="str">
        <f t="shared" si="8"/>
        <v/>
      </c>
      <c r="Y18" s="40">
        <v>13</v>
      </c>
      <c r="Z18" s="41">
        <f t="shared" si="9"/>
        <v>101</v>
      </c>
      <c r="AA18" s="39"/>
      <c r="AB18" s="39"/>
      <c r="AC18" s="42"/>
      <c r="AD18" s="41" t="str">
        <f t="shared" si="10"/>
        <v/>
      </c>
      <c r="AE18" s="39"/>
      <c r="AF18" s="39"/>
      <c r="AG18" s="43"/>
    </row>
    <row r="19" spans="1:33" ht="18.75" customHeight="1" x14ac:dyDescent="0.4">
      <c r="A19" s="37">
        <v>14</v>
      </c>
      <c r="B19" s="262"/>
      <c r="C19" s="263"/>
      <c r="D19" s="38" t="str">
        <f t="shared" si="1"/>
        <v/>
      </c>
      <c r="E19" s="269"/>
      <c r="F19" s="270"/>
      <c r="G19" s="271"/>
      <c r="H19" s="271"/>
      <c r="I19" s="33" t="str">
        <f t="shared" si="2"/>
        <v/>
      </c>
      <c r="J19" s="5" t="str">
        <f t="shared" si="3"/>
        <v/>
      </c>
      <c r="K19" s="5" t="str">
        <f t="shared" si="4"/>
        <v/>
      </c>
      <c r="M19" s="37">
        <v>14</v>
      </c>
      <c r="N19" s="275"/>
      <c r="O19" s="263"/>
      <c r="P19" s="38" t="str">
        <f t="shared" si="5"/>
        <v/>
      </c>
      <c r="Q19" s="269"/>
      <c r="R19" s="270"/>
      <c r="S19" s="271"/>
      <c r="T19" s="271"/>
      <c r="U19" s="33" t="str">
        <f t="shared" si="6"/>
        <v/>
      </c>
      <c r="V19" s="5" t="str">
        <f t="shared" si="7"/>
        <v/>
      </c>
      <c r="W19" s="5" t="str">
        <f t="shared" si="8"/>
        <v/>
      </c>
      <c r="Y19" s="40">
        <v>14</v>
      </c>
      <c r="Z19" s="41" t="str">
        <f t="shared" si="9"/>
        <v/>
      </c>
      <c r="AA19" s="39"/>
      <c r="AB19" s="39"/>
      <c r="AC19" s="42"/>
      <c r="AD19" s="41" t="str">
        <f t="shared" si="10"/>
        <v/>
      </c>
      <c r="AE19" s="39"/>
      <c r="AF19" s="39"/>
      <c r="AG19" s="43"/>
    </row>
    <row r="20" spans="1:33" ht="18.75" customHeight="1" x14ac:dyDescent="0.4">
      <c r="A20" s="37">
        <v>15</v>
      </c>
      <c r="B20" s="262"/>
      <c r="C20" s="263"/>
      <c r="D20" s="38" t="str">
        <f t="shared" si="1"/>
        <v/>
      </c>
      <c r="E20" s="269"/>
      <c r="F20" s="270"/>
      <c r="G20" s="271"/>
      <c r="H20" s="271"/>
      <c r="I20" s="33" t="str">
        <f t="shared" si="2"/>
        <v/>
      </c>
      <c r="J20" s="5" t="str">
        <f t="shared" si="3"/>
        <v/>
      </c>
      <c r="K20" s="5" t="str">
        <f t="shared" si="4"/>
        <v/>
      </c>
      <c r="M20" s="37">
        <v>15</v>
      </c>
      <c r="N20" s="275"/>
      <c r="O20" s="263"/>
      <c r="P20" s="38" t="str">
        <f t="shared" si="5"/>
        <v/>
      </c>
      <c r="Q20" s="269"/>
      <c r="R20" s="270"/>
      <c r="S20" s="271"/>
      <c r="T20" s="271"/>
      <c r="U20" s="33" t="str">
        <f t="shared" si="6"/>
        <v/>
      </c>
      <c r="V20" s="5" t="str">
        <f t="shared" si="7"/>
        <v/>
      </c>
      <c r="W20" s="5" t="str">
        <f t="shared" si="8"/>
        <v/>
      </c>
      <c r="Y20" s="44">
        <v>15</v>
      </c>
      <c r="Z20" s="45" t="str">
        <f t="shared" si="9"/>
        <v/>
      </c>
      <c r="AA20" s="46"/>
      <c r="AB20" s="46"/>
      <c r="AC20" s="47"/>
      <c r="AD20" s="45" t="str">
        <f t="shared" si="10"/>
        <v/>
      </c>
      <c r="AE20" s="46"/>
      <c r="AF20" s="46"/>
      <c r="AG20" s="48"/>
    </row>
    <row r="21" spans="1:33" ht="18.75" customHeight="1" x14ac:dyDescent="0.4">
      <c r="A21" s="37">
        <v>16</v>
      </c>
      <c r="B21" s="262"/>
      <c r="C21" s="263"/>
      <c r="D21" s="38" t="str">
        <f t="shared" si="1"/>
        <v/>
      </c>
      <c r="E21" s="269"/>
      <c r="F21" s="270"/>
      <c r="G21" s="271"/>
      <c r="H21" s="271"/>
      <c r="I21" s="33" t="str">
        <f t="shared" si="2"/>
        <v/>
      </c>
      <c r="J21" s="5" t="str">
        <f t="shared" si="3"/>
        <v/>
      </c>
      <c r="K21" s="5" t="str">
        <f t="shared" si="4"/>
        <v/>
      </c>
      <c r="M21" s="37">
        <v>16</v>
      </c>
      <c r="N21" s="275"/>
      <c r="O21" s="263"/>
      <c r="P21" s="38" t="str">
        <f t="shared" si="5"/>
        <v/>
      </c>
      <c r="Q21" s="269"/>
      <c r="R21" s="270"/>
      <c r="S21" s="271"/>
      <c r="T21" s="271"/>
      <c r="U21" s="33" t="str">
        <f t="shared" si="6"/>
        <v/>
      </c>
      <c r="V21" s="5" t="str">
        <f t="shared" si="7"/>
        <v/>
      </c>
      <c r="W21" s="5" t="str">
        <f t="shared" si="8"/>
        <v/>
      </c>
      <c r="AC21" s="3"/>
      <c r="AG21" s="3"/>
    </row>
    <row r="22" spans="1:33" ht="18.75" customHeight="1" x14ac:dyDescent="0.4">
      <c r="A22" s="37">
        <v>17</v>
      </c>
      <c r="B22" s="262"/>
      <c r="C22" s="263"/>
      <c r="D22" s="38" t="str">
        <f t="shared" si="1"/>
        <v/>
      </c>
      <c r="E22" s="269"/>
      <c r="F22" s="270"/>
      <c r="G22" s="271"/>
      <c r="H22" s="271"/>
      <c r="I22" s="33" t="str">
        <f t="shared" si="2"/>
        <v/>
      </c>
      <c r="J22" s="5" t="str">
        <f t="shared" si="3"/>
        <v/>
      </c>
      <c r="K22" s="5" t="str">
        <f t="shared" si="4"/>
        <v/>
      </c>
      <c r="M22" s="37">
        <v>17</v>
      </c>
      <c r="N22" s="275"/>
      <c r="O22" s="263"/>
      <c r="P22" s="38" t="str">
        <f t="shared" si="5"/>
        <v/>
      </c>
      <c r="Q22" s="269"/>
      <c r="R22" s="270"/>
      <c r="S22" s="271"/>
      <c r="T22" s="271"/>
      <c r="U22" s="33" t="str">
        <f t="shared" si="6"/>
        <v/>
      </c>
      <c r="V22" s="5" t="str">
        <f t="shared" si="7"/>
        <v/>
      </c>
      <c r="W22" s="5" t="str">
        <f t="shared" si="8"/>
        <v/>
      </c>
      <c r="AC22" s="3"/>
      <c r="AG22" s="3"/>
    </row>
    <row r="23" spans="1:33" ht="18.75" customHeight="1" x14ac:dyDescent="0.4">
      <c r="A23" s="37">
        <v>18</v>
      </c>
      <c r="B23" s="262"/>
      <c r="C23" s="263"/>
      <c r="D23" s="38" t="str">
        <f t="shared" si="1"/>
        <v/>
      </c>
      <c r="E23" s="269"/>
      <c r="F23" s="270"/>
      <c r="G23" s="271"/>
      <c r="H23" s="271"/>
      <c r="I23" s="33" t="str">
        <f t="shared" si="2"/>
        <v/>
      </c>
      <c r="J23" s="5" t="str">
        <f t="shared" si="3"/>
        <v/>
      </c>
      <c r="K23" s="5" t="str">
        <f t="shared" si="4"/>
        <v/>
      </c>
      <c r="M23" s="37">
        <v>18</v>
      </c>
      <c r="N23" s="275"/>
      <c r="O23" s="263"/>
      <c r="P23" s="38" t="str">
        <f t="shared" si="5"/>
        <v/>
      </c>
      <c r="Q23" s="269"/>
      <c r="R23" s="270"/>
      <c r="S23" s="271"/>
      <c r="T23" s="271"/>
      <c r="U23" s="33" t="str">
        <f t="shared" si="6"/>
        <v/>
      </c>
      <c r="V23" s="5" t="str">
        <f t="shared" si="7"/>
        <v/>
      </c>
      <c r="W23" s="5" t="str">
        <f t="shared" si="8"/>
        <v/>
      </c>
      <c r="AC23" s="3"/>
      <c r="AG23" s="3"/>
    </row>
    <row r="24" spans="1:33" ht="18.75" customHeight="1" x14ac:dyDescent="0.4">
      <c r="A24" s="37">
        <v>19</v>
      </c>
      <c r="B24" s="262"/>
      <c r="C24" s="263"/>
      <c r="D24" s="38" t="str">
        <f t="shared" si="1"/>
        <v/>
      </c>
      <c r="E24" s="269"/>
      <c r="F24" s="270"/>
      <c r="G24" s="271"/>
      <c r="H24" s="271"/>
      <c r="I24" s="33" t="str">
        <f t="shared" si="2"/>
        <v/>
      </c>
      <c r="J24" s="5" t="str">
        <f t="shared" si="3"/>
        <v/>
      </c>
      <c r="K24" s="5" t="str">
        <f t="shared" si="4"/>
        <v/>
      </c>
      <c r="M24" s="37">
        <v>19</v>
      </c>
      <c r="N24" s="275"/>
      <c r="O24" s="263"/>
      <c r="P24" s="38" t="str">
        <f t="shared" si="5"/>
        <v/>
      </c>
      <c r="Q24" s="269"/>
      <c r="R24" s="270"/>
      <c r="S24" s="271"/>
      <c r="T24" s="271"/>
      <c r="U24" s="33" t="str">
        <f t="shared" si="6"/>
        <v/>
      </c>
      <c r="V24" s="5" t="str">
        <f t="shared" si="7"/>
        <v/>
      </c>
      <c r="W24" s="5" t="str">
        <f t="shared" si="8"/>
        <v/>
      </c>
      <c r="AC24" s="3"/>
      <c r="AG24" s="3"/>
    </row>
    <row r="25" spans="1:33" ht="18.75" customHeight="1" x14ac:dyDescent="0.4">
      <c r="A25" s="37">
        <v>20</v>
      </c>
      <c r="B25" s="262"/>
      <c r="C25" s="263"/>
      <c r="D25" s="38" t="str">
        <f t="shared" si="1"/>
        <v/>
      </c>
      <c r="E25" s="269"/>
      <c r="F25" s="270"/>
      <c r="G25" s="271"/>
      <c r="H25" s="271"/>
      <c r="I25" s="33" t="str">
        <f t="shared" si="2"/>
        <v/>
      </c>
      <c r="J25" s="5" t="str">
        <f t="shared" si="3"/>
        <v/>
      </c>
      <c r="K25" s="5" t="str">
        <f t="shared" si="4"/>
        <v/>
      </c>
      <c r="M25" s="37">
        <v>20</v>
      </c>
      <c r="N25" s="275"/>
      <c r="O25" s="263"/>
      <c r="P25" s="38" t="str">
        <f t="shared" si="5"/>
        <v/>
      </c>
      <c r="Q25" s="269"/>
      <c r="R25" s="270"/>
      <c r="S25" s="271"/>
      <c r="T25" s="271"/>
      <c r="U25" s="33" t="str">
        <f t="shared" si="6"/>
        <v/>
      </c>
      <c r="V25" s="5" t="str">
        <f t="shared" si="7"/>
        <v/>
      </c>
      <c r="W25" s="5" t="str">
        <f t="shared" si="8"/>
        <v/>
      </c>
      <c r="AC25" s="3"/>
      <c r="AG25" s="3"/>
    </row>
    <row r="26" spans="1:33" ht="18.75" customHeight="1" x14ac:dyDescent="0.4">
      <c r="A26" s="37">
        <v>21</v>
      </c>
      <c r="B26" s="262"/>
      <c r="C26" s="263"/>
      <c r="D26" s="38" t="str">
        <f t="shared" si="1"/>
        <v/>
      </c>
      <c r="E26" s="269"/>
      <c r="F26" s="270"/>
      <c r="G26" s="271"/>
      <c r="H26" s="271"/>
      <c r="I26" s="33" t="str">
        <f t="shared" si="2"/>
        <v/>
      </c>
      <c r="J26" s="5" t="str">
        <f t="shared" si="3"/>
        <v/>
      </c>
      <c r="K26" s="5" t="str">
        <f t="shared" si="4"/>
        <v/>
      </c>
      <c r="M26" s="37">
        <v>21</v>
      </c>
      <c r="N26" s="275"/>
      <c r="O26" s="263"/>
      <c r="P26" s="38" t="str">
        <f t="shared" si="5"/>
        <v/>
      </c>
      <c r="Q26" s="269"/>
      <c r="R26" s="270"/>
      <c r="S26" s="271"/>
      <c r="T26" s="271"/>
      <c r="U26" s="33" t="str">
        <f t="shared" si="6"/>
        <v/>
      </c>
      <c r="V26" s="5" t="str">
        <f t="shared" si="7"/>
        <v/>
      </c>
      <c r="W26" s="5" t="str">
        <f t="shared" si="8"/>
        <v/>
      </c>
      <c r="AC26" s="3"/>
      <c r="AG26" s="3"/>
    </row>
    <row r="27" spans="1:33" ht="18.75" customHeight="1" x14ac:dyDescent="0.4">
      <c r="A27" s="37">
        <v>22</v>
      </c>
      <c r="B27" s="262"/>
      <c r="C27" s="263"/>
      <c r="D27" s="38" t="str">
        <f t="shared" si="1"/>
        <v/>
      </c>
      <c r="E27" s="269"/>
      <c r="F27" s="270"/>
      <c r="G27" s="271"/>
      <c r="H27" s="271"/>
      <c r="I27" s="33" t="str">
        <f t="shared" si="2"/>
        <v/>
      </c>
      <c r="J27" s="5" t="str">
        <f t="shared" si="3"/>
        <v/>
      </c>
      <c r="K27" s="5" t="str">
        <f t="shared" si="4"/>
        <v/>
      </c>
      <c r="M27" s="37">
        <v>22</v>
      </c>
      <c r="N27" s="275"/>
      <c r="O27" s="263"/>
      <c r="P27" s="38" t="str">
        <f t="shared" si="5"/>
        <v/>
      </c>
      <c r="Q27" s="269"/>
      <c r="R27" s="270"/>
      <c r="S27" s="271"/>
      <c r="T27" s="271"/>
      <c r="U27" s="33" t="str">
        <f t="shared" si="6"/>
        <v/>
      </c>
      <c r="V27" s="5" t="str">
        <f t="shared" si="7"/>
        <v/>
      </c>
      <c r="W27" s="5" t="str">
        <f t="shared" si="8"/>
        <v/>
      </c>
      <c r="AC27" s="3"/>
      <c r="AG27" s="3"/>
    </row>
    <row r="28" spans="1:33" ht="18.75" customHeight="1" x14ac:dyDescent="0.4">
      <c r="A28" s="37">
        <v>23</v>
      </c>
      <c r="B28" s="262"/>
      <c r="C28" s="263"/>
      <c r="D28" s="38" t="str">
        <f t="shared" si="1"/>
        <v/>
      </c>
      <c r="E28" s="269"/>
      <c r="F28" s="270"/>
      <c r="G28" s="271"/>
      <c r="H28" s="271"/>
      <c r="I28" s="33" t="str">
        <f t="shared" si="2"/>
        <v/>
      </c>
      <c r="J28" s="5" t="str">
        <f t="shared" si="3"/>
        <v/>
      </c>
      <c r="K28" s="5" t="str">
        <f t="shared" si="4"/>
        <v/>
      </c>
      <c r="M28" s="37">
        <v>23</v>
      </c>
      <c r="N28" s="275"/>
      <c r="O28" s="263"/>
      <c r="P28" s="38" t="str">
        <f t="shared" si="5"/>
        <v/>
      </c>
      <c r="Q28" s="269"/>
      <c r="R28" s="270"/>
      <c r="S28" s="271"/>
      <c r="T28" s="271"/>
      <c r="U28" s="33" t="str">
        <f t="shared" si="6"/>
        <v/>
      </c>
      <c r="V28" s="5" t="str">
        <f t="shared" si="7"/>
        <v/>
      </c>
      <c r="W28" s="5" t="str">
        <f t="shared" si="8"/>
        <v/>
      </c>
      <c r="AC28" s="3"/>
      <c r="AG28" s="3"/>
    </row>
    <row r="29" spans="1:33" ht="18.75" customHeight="1" x14ac:dyDescent="0.4">
      <c r="A29" s="37">
        <v>24</v>
      </c>
      <c r="B29" s="262"/>
      <c r="C29" s="263"/>
      <c r="D29" s="38" t="str">
        <f t="shared" si="1"/>
        <v/>
      </c>
      <c r="E29" s="269"/>
      <c r="F29" s="270"/>
      <c r="G29" s="271"/>
      <c r="H29" s="271"/>
      <c r="I29" s="33" t="str">
        <f t="shared" si="2"/>
        <v/>
      </c>
      <c r="J29" s="5" t="str">
        <f t="shared" si="3"/>
        <v/>
      </c>
      <c r="K29" s="5" t="str">
        <f t="shared" si="4"/>
        <v/>
      </c>
      <c r="M29" s="37">
        <v>24</v>
      </c>
      <c r="N29" s="275"/>
      <c r="O29" s="263"/>
      <c r="P29" s="38" t="str">
        <f t="shared" si="5"/>
        <v/>
      </c>
      <c r="Q29" s="269"/>
      <c r="R29" s="270"/>
      <c r="S29" s="271"/>
      <c r="T29" s="271"/>
      <c r="U29" s="33" t="str">
        <f t="shared" si="6"/>
        <v/>
      </c>
      <c r="V29" s="5" t="str">
        <f t="shared" si="7"/>
        <v/>
      </c>
      <c r="W29" s="5" t="str">
        <f t="shared" si="8"/>
        <v/>
      </c>
      <c r="AC29" s="3"/>
      <c r="AG29" s="3"/>
    </row>
    <row r="30" spans="1:33" ht="18.75" customHeight="1" x14ac:dyDescent="0.4">
      <c r="A30" s="37">
        <v>25</v>
      </c>
      <c r="B30" s="262"/>
      <c r="C30" s="263"/>
      <c r="D30" s="38" t="str">
        <f t="shared" si="1"/>
        <v/>
      </c>
      <c r="E30" s="269"/>
      <c r="F30" s="270"/>
      <c r="G30" s="271"/>
      <c r="H30" s="271"/>
      <c r="I30" s="33" t="str">
        <f t="shared" si="2"/>
        <v/>
      </c>
      <c r="J30" s="5" t="str">
        <f t="shared" si="3"/>
        <v/>
      </c>
      <c r="K30" s="5" t="str">
        <f t="shared" si="4"/>
        <v/>
      </c>
      <c r="M30" s="37">
        <v>25</v>
      </c>
      <c r="N30" s="275"/>
      <c r="O30" s="263"/>
      <c r="P30" s="38" t="str">
        <f t="shared" si="5"/>
        <v/>
      </c>
      <c r="Q30" s="269"/>
      <c r="R30" s="270"/>
      <c r="S30" s="271"/>
      <c r="T30" s="271"/>
      <c r="U30" s="33" t="str">
        <f t="shared" si="6"/>
        <v/>
      </c>
      <c r="V30" s="5" t="str">
        <f t="shared" si="7"/>
        <v/>
      </c>
      <c r="W30" s="5" t="str">
        <f t="shared" si="8"/>
        <v/>
      </c>
      <c r="AC30" s="3"/>
      <c r="AG30" s="3"/>
    </row>
    <row r="31" spans="1:33" ht="18.75" customHeight="1" x14ac:dyDescent="0.4">
      <c r="A31" s="37">
        <v>26</v>
      </c>
      <c r="B31" s="262"/>
      <c r="C31" s="263"/>
      <c r="D31" s="38" t="str">
        <f t="shared" si="1"/>
        <v/>
      </c>
      <c r="E31" s="269"/>
      <c r="F31" s="270"/>
      <c r="G31" s="271"/>
      <c r="H31" s="271"/>
      <c r="I31" s="33" t="str">
        <f t="shared" si="2"/>
        <v/>
      </c>
      <c r="J31" s="5" t="str">
        <f t="shared" si="3"/>
        <v/>
      </c>
      <c r="K31" s="5" t="str">
        <f t="shared" si="4"/>
        <v/>
      </c>
      <c r="M31" s="37">
        <v>26</v>
      </c>
      <c r="N31" s="275"/>
      <c r="O31" s="263"/>
      <c r="P31" s="38" t="str">
        <f t="shared" si="5"/>
        <v/>
      </c>
      <c r="Q31" s="269"/>
      <c r="R31" s="270"/>
      <c r="S31" s="271"/>
      <c r="T31" s="271"/>
      <c r="U31" s="33" t="str">
        <f t="shared" si="6"/>
        <v/>
      </c>
      <c r="V31" s="5" t="str">
        <f t="shared" si="7"/>
        <v/>
      </c>
      <c r="W31" s="5" t="str">
        <f t="shared" si="8"/>
        <v/>
      </c>
      <c r="AC31" s="3"/>
      <c r="AG31" s="3"/>
    </row>
    <row r="32" spans="1:33" ht="18.75" customHeight="1" x14ac:dyDescent="0.4">
      <c r="A32" s="37">
        <v>27</v>
      </c>
      <c r="B32" s="262"/>
      <c r="C32" s="263"/>
      <c r="D32" s="38" t="str">
        <f t="shared" si="1"/>
        <v/>
      </c>
      <c r="E32" s="269"/>
      <c r="F32" s="270"/>
      <c r="G32" s="271"/>
      <c r="H32" s="271"/>
      <c r="I32" s="33" t="str">
        <f t="shared" si="2"/>
        <v/>
      </c>
      <c r="J32" s="5" t="str">
        <f t="shared" si="3"/>
        <v/>
      </c>
      <c r="K32" s="5" t="str">
        <f t="shared" si="4"/>
        <v/>
      </c>
      <c r="M32" s="37">
        <v>27</v>
      </c>
      <c r="N32" s="275"/>
      <c r="O32" s="263"/>
      <c r="P32" s="38" t="str">
        <f t="shared" si="5"/>
        <v/>
      </c>
      <c r="Q32" s="269"/>
      <c r="R32" s="270"/>
      <c r="S32" s="271"/>
      <c r="T32" s="271"/>
      <c r="U32" s="33" t="str">
        <f t="shared" si="6"/>
        <v/>
      </c>
      <c r="V32" s="5" t="str">
        <f t="shared" si="7"/>
        <v/>
      </c>
      <c r="W32" s="5" t="str">
        <f t="shared" si="8"/>
        <v/>
      </c>
      <c r="AC32" s="3"/>
      <c r="AG32" s="3"/>
    </row>
    <row r="33" spans="1:33" ht="18.75" customHeight="1" x14ac:dyDescent="0.4">
      <c r="A33" s="37">
        <v>28</v>
      </c>
      <c r="B33" s="262"/>
      <c r="C33" s="263"/>
      <c r="D33" s="38" t="str">
        <f t="shared" si="1"/>
        <v/>
      </c>
      <c r="E33" s="269"/>
      <c r="F33" s="270"/>
      <c r="G33" s="271"/>
      <c r="H33" s="271"/>
      <c r="I33" s="33" t="str">
        <f t="shared" si="2"/>
        <v/>
      </c>
      <c r="J33" s="5" t="str">
        <f t="shared" si="3"/>
        <v/>
      </c>
      <c r="K33" s="5" t="str">
        <f t="shared" si="4"/>
        <v/>
      </c>
      <c r="M33" s="37">
        <v>28</v>
      </c>
      <c r="N33" s="275"/>
      <c r="O33" s="263"/>
      <c r="P33" s="38" t="str">
        <f t="shared" si="5"/>
        <v/>
      </c>
      <c r="Q33" s="269"/>
      <c r="R33" s="270"/>
      <c r="S33" s="271"/>
      <c r="T33" s="271"/>
      <c r="U33" s="33" t="str">
        <f t="shared" si="6"/>
        <v/>
      </c>
      <c r="V33" s="5" t="str">
        <f t="shared" si="7"/>
        <v/>
      </c>
      <c r="W33" s="5" t="str">
        <f t="shared" si="8"/>
        <v/>
      </c>
      <c r="AC33" s="3"/>
      <c r="AG33" s="3"/>
    </row>
    <row r="34" spans="1:33" ht="18.75" customHeight="1" x14ac:dyDescent="0.4">
      <c r="A34" s="37">
        <v>29</v>
      </c>
      <c r="B34" s="262"/>
      <c r="C34" s="263"/>
      <c r="D34" s="38" t="str">
        <f t="shared" si="1"/>
        <v/>
      </c>
      <c r="E34" s="269"/>
      <c r="F34" s="270"/>
      <c r="G34" s="271"/>
      <c r="H34" s="271"/>
      <c r="I34" s="33" t="str">
        <f t="shared" si="2"/>
        <v/>
      </c>
      <c r="J34" s="5" t="str">
        <f t="shared" si="3"/>
        <v/>
      </c>
      <c r="K34" s="5" t="str">
        <f t="shared" si="4"/>
        <v/>
      </c>
      <c r="M34" s="37">
        <v>29</v>
      </c>
      <c r="N34" s="275"/>
      <c r="O34" s="263"/>
      <c r="P34" s="38" t="str">
        <f t="shared" si="5"/>
        <v/>
      </c>
      <c r="Q34" s="269"/>
      <c r="R34" s="270"/>
      <c r="S34" s="271"/>
      <c r="T34" s="271"/>
      <c r="U34" s="33" t="str">
        <f t="shared" si="6"/>
        <v/>
      </c>
      <c r="V34" s="5" t="str">
        <f t="shared" si="7"/>
        <v/>
      </c>
      <c r="W34" s="5" t="str">
        <f t="shared" si="8"/>
        <v/>
      </c>
      <c r="AC34" s="3"/>
      <c r="AG34" s="3"/>
    </row>
    <row r="35" spans="1:33" ht="18.75" customHeight="1" x14ac:dyDescent="0.4">
      <c r="A35" s="49">
        <v>30</v>
      </c>
      <c r="B35" s="264"/>
      <c r="C35" s="265"/>
      <c r="D35" s="50" t="str">
        <f t="shared" si="1"/>
        <v/>
      </c>
      <c r="E35" s="272"/>
      <c r="F35" s="270"/>
      <c r="G35" s="271"/>
      <c r="H35" s="273"/>
      <c r="I35" s="33" t="str">
        <f t="shared" si="2"/>
        <v/>
      </c>
      <c r="J35" s="5" t="str">
        <f t="shared" si="3"/>
        <v/>
      </c>
      <c r="K35" s="5" t="str">
        <f t="shared" si="4"/>
        <v/>
      </c>
      <c r="M35" s="37">
        <v>30</v>
      </c>
      <c r="N35" s="275"/>
      <c r="O35" s="263"/>
      <c r="P35" s="38" t="str">
        <f t="shared" si="5"/>
        <v/>
      </c>
      <c r="Q35" s="269"/>
      <c r="R35" s="270"/>
      <c r="S35" s="271"/>
      <c r="T35" s="273"/>
      <c r="U35" s="33" t="str">
        <f t="shared" si="6"/>
        <v/>
      </c>
      <c r="V35" s="5" t="str">
        <f t="shared" si="7"/>
        <v/>
      </c>
      <c r="W35" s="5" t="str">
        <f t="shared" si="8"/>
        <v/>
      </c>
      <c r="AC35" s="3"/>
      <c r="AG35" s="3"/>
    </row>
    <row r="36" spans="1:33" ht="18.75" customHeight="1" x14ac:dyDescent="0.4">
      <c r="A36" s="4"/>
      <c r="B36" s="51"/>
      <c r="C36" s="51"/>
      <c r="D36" s="51"/>
      <c r="E36" s="52"/>
      <c r="F36" s="51"/>
      <c r="G36" s="53"/>
      <c r="H36" s="54" t="s">
        <v>16</v>
      </c>
      <c r="I36" s="53">
        <f>COUNT(I6:I35)</f>
        <v>0</v>
      </c>
      <c r="J36" s="51"/>
      <c r="K36" s="51"/>
      <c r="M36" s="4"/>
      <c r="N36" s="52"/>
      <c r="O36" s="51"/>
      <c r="P36" s="51"/>
      <c r="Q36" s="52"/>
      <c r="R36" s="51"/>
      <c r="S36" s="53"/>
      <c r="T36" s="54" t="s">
        <v>16</v>
      </c>
      <c r="U36" s="53">
        <f>COUNT(U6:U35)</f>
        <v>0</v>
      </c>
      <c r="V36" s="51"/>
      <c r="W36" s="51"/>
      <c r="AC36" s="3"/>
      <c r="AG36" s="3"/>
    </row>
    <row r="37" spans="1:33" ht="18.75" customHeight="1" x14ac:dyDescent="0.4">
      <c r="A37" s="10"/>
      <c r="B37" s="16"/>
      <c r="C37" s="16"/>
      <c r="D37" s="16"/>
      <c r="E37" s="55"/>
      <c r="F37" s="16"/>
      <c r="G37" s="56"/>
      <c r="H37" s="57" t="s">
        <v>46</v>
      </c>
      <c r="I37" s="58">
        <f>SUM(I6:I35)</f>
        <v>0</v>
      </c>
      <c r="J37" s="16"/>
      <c r="K37" s="16"/>
      <c r="M37" s="10"/>
      <c r="N37" s="55"/>
      <c r="O37" s="16"/>
      <c r="P37" s="16"/>
      <c r="Q37" s="55"/>
      <c r="R37" s="16"/>
      <c r="S37" s="56"/>
      <c r="T37" s="57" t="s">
        <v>46</v>
      </c>
      <c r="U37" s="59">
        <f>SUM(U6:U35)</f>
        <v>0</v>
      </c>
      <c r="V37" s="16"/>
      <c r="W37" s="16"/>
      <c r="AC37" s="3"/>
      <c r="AG37" s="3"/>
    </row>
    <row r="38" spans="1:33" ht="18.75" customHeight="1" x14ac:dyDescent="0.4">
      <c r="AC38" s="3"/>
      <c r="AG38" s="3"/>
    </row>
    <row r="39" spans="1:33" ht="18.75" customHeight="1" x14ac:dyDescent="0.4">
      <c r="AC39" s="3"/>
      <c r="AG39" s="3"/>
    </row>
    <row r="40" spans="1:33" ht="18.75" customHeight="1" x14ac:dyDescent="0.4">
      <c r="AC40" s="3"/>
      <c r="AG40" s="3"/>
    </row>
    <row r="41" spans="1:33" ht="18.75" customHeight="1" x14ac:dyDescent="0.4">
      <c r="AC41" s="3"/>
      <c r="AG41" s="3"/>
    </row>
    <row r="42" spans="1:33" ht="18.75" customHeight="1" x14ac:dyDescent="0.4">
      <c r="AC42" s="3"/>
      <c r="AG42" s="3"/>
    </row>
    <row r="43" spans="1:33" ht="18.75" customHeight="1" x14ac:dyDescent="0.4">
      <c r="AC43" s="3"/>
      <c r="AG43" s="3"/>
    </row>
    <row r="44" spans="1:33" ht="18.75" customHeight="1" x14ac:dyDescent="0.4">
      <c r="AC44" s="3"/>
      <c r="AG44" s="3"/>
    </row>
    <row r="45" spans="1:33" ht="18.75" customHeight="1" x14ac:dyDescent="0.4">
      <c r="AC45" s="3"/>
      <c r="AG45" s="3"/>
    </row>
    <row r="46" spans="1:33" ht="18.75" customHeight="1" x14ac:dyDescent="0.4">
      <c r="AC46" s="3"/>
      <c r="AG46" s="3"/>
    </row>
    <row r="47" spans="1:33" ht="18.75" customHeight="1" x14ac:dyDescent="0.4">
      <c r="AC47" s="3"/>
      <c r="AG47" s="3"/>
    </row>
    <row r="48" spans="1:33" ht="18.75" customHeight="1" x14ac:dyDescent="0.4">
      <c r="AC48" s="3"/>
      <c r="AG48" s="3"/>
    </row>
    <row r="49" spans="29:33" ht="18.75" customHeight="1" x14ac:dyDescent="0.4">
      <c r="AC49" s="3"/>
      <c r="AG49" s="3"/>
    </row>
    <row r="50" spans="29:33" ht="18.75" customHeight="1" x14ac:dyDescent="0.4">
      <c r="AC50" s="3"/>
      <c r="AG50" s="3"/>
    </row>
    <row r="51" spans="29:33" ht="18.75" customHeight="1" x14ac:dyDescent="0.4">
      <c r="AC51" s="3"/>
      <c r="AG51" s="3"/>
    </row>
    <row r="52" spans="29:33" ht="18.75" customHeight="1" x14ac:dyDescent="0.4">
      <c r="AC52" s="3"/>
      <c r="AG52" s="3"/>
    </row>
    <row r="53" spans="29:33" ht="18.75" customHeight="1" x14ac:dyDescent="0.4">
      <c r="AC53" s="3"/>
      <c r="AG53" s="3"/>
    </row>
    <row r="54" spans="29:33" ht="18.75" customHeight="1" x14ac:dyDescent="0.4">
      <c r="AC54" s="3"/>
      <c r="AG54" s="3"/>
    </row>
    <row r="55" spans="29:33" ht="18.75" customHeight="1" x14ac:dyDescent="0.4">
      <c r="AC55" s="3"/>
      <c r="AG55" s="3"/>
    </row>
    <row r="56" spans="29:33" ht="18.75" customHeight="1" x14ac:dyDescent="0.4">
      <c r="AC56" s="3"/>
      <c r="AG56" s="3"/>
    </row>
    <row r="57" spans="29:33" ht="18.75" customHeight="1" x14ac:dyDescent="0.4">
      <c r="AC57" s="3"/>
      <c r="AG57" s="3"/>
    </row>
    <row r="58" spans="29:33" ht="18.75" customHeight="1" x14ac:dyDescent="0.4">
      <c r="AC58" s="3"/>
      <c r="AG58" s="3"/>
    </row>
    <row r="59" spans="29:33" ht="18.75" customHeight="1" x14ac:dyDescent="0.4">
      <c r="AC59" s="3"/>
      <c r="AG59" s="3"/>
    </row>
    <row r="60" spans="29:33" ht="18.75" customHeight="1" x14ac:dyDescent="0.4">
      <c r="AC60" s="3"/>
      <c r="AG60" s="3"/>
    </row>
    <row r="61" spans="29:33" ht="18.75" customHeight="1" x14ac:dyDescent="0.4">
      <c r="AC61" s="3"/>
      <c r="AG61" s="3"/>
    </row>
    <row r="62" spans="29:33" ht="18.75" customHeight="1" x14ac:dyDescent="0.4">
      <c r="AC62" s="3"/>
      <c r="AG62" s="3"/>
    </row>
    <row r="63" spans="29:33" ht="18.75" customHeight="1" x14ac:dyDescent="0.4">
      <c r="AC63" s="3"/>
      <c r="AG63" s="3"/>
    </row>
    <row r="64" spans="29:33" ht="18.75" customHeight="1" x14ac:dyDescent="0.4">
      <c r="AC64" s="3"/>
      <c r="AG64" s="3"/>
    </row>
    <row r="65" spans="29:33" ht="18.75" customHeight="1" x14ac:dyDescent="0.4">
      <c r="AC65" s="3"/>
      <c r="AG65" s="3"/>
    </row>
    <row r="66" spans="29:33" ht="18.75" customHeight="1" x14ac:dyDescent="0.4">
      <c r="AC66" s="3"/>
      <c r="AG66" s="3"/>
    </row>
    <row r="67" spans="29:33" ht="18.75" customHeight="1" x14ac:dyDescent="0.4">
      <c r="AC67" s="3"/>
      <c r="AG67" s="3"/>
    </row>
    <row r="68" spans="29:33" ht="18.75" customHeight="1" x14ac:dyDescent="0.4">
      <c r="AC68" s="3"/>
      <c r="AG68" s="3"/>
    </row>
    <row r="69" spans="29:33" ht="18.75" customHeight="1" x14ac:dyDescent="0.4">
      <c r="AC69" s="3"/>
      <c r="AG69" s="3"/>
    </row>
    <row r="70" spans="29:33" ht="18.75" customHeight="1" x14ac:dyDescent="0.4">
      <c r="AC70" s="3"/>
      <c r="AG70" s="3"/>
    </row>
    <row r="71" spans="29:33" ht="18.75" customHeight="1" x14ac:dyDescent="0.4">
      <c r="AC71" s="3"/>
      <c r="AG71" s="3"/>
    </row>
    <row r="72" spans="29:33" ht="18.75" customHeight="1" x14ac:dyDescent="0.4">
      <c r="AC72" s="3"/>
      <c r="AG72" s="3"/>
    </row>
    <row r="73" spans="29:33" ht="18.75" customHeight="1" x14ac:dyDescent="0.4">
      <c r="AC73" s="3"/>
      <c r="AG73" s="3"/>
    </row>
    <row r="74" spans="29:33" ht="18.75" customHeight="1" x14ac:dyDescent="0.4">
      <c r="AC74" s="3"/>
      <c r="AG74" s="3"/>
    </row>
    <row r="75" spans="29:33" ht="18.75" customHeight="1" x14ac:dyDescent="0.4">
      <c r="AC75" s="3"/>
      <c r="AG75" s="3"/>
    </row>
    <row r="76" spans="29:33" ht="18.75" customHeight="1" x14ac:dyDescent="0.4">
      <c r="AC76" s="3"/>
      <c r="AG76" s="3"/>
    </row>
    <row r="77" spans="29:33" ht="18.75" customHeight="1" x14ac:dyDescent="0.4">
      <c r="AC77" s="3"/>
      <c r="AG77" s="3"/>
    </row>
    <row r="78" spans="29:33" ht="18.75" customHeight="1" x14ac:dyDescent="0.4">
      <c r="AC78" s="3"/>
      <c r="AG78" s="3"/>
    </row>
    <row r="79" spans="29:33" ht="18.75" customHeight="1" x14ac:dyDescent="0.4">
      <c r="AC79" s="3"/>
      <c r="AG79" s="3"/>
    </row>
    <row r="80" spans="29:33" ht="18.75" customHeight="1" x14ac:dyDescent="0.4">
      <c r="AC80" s="3"/>
      <c r="AG80" s="3"/>
    </row>
    <row r="81" spans="29:33" ht="18.75" customHeight="1" x14ac:dyDescent="0.4">
      <c r="AC81" s="3"/>
      <c r="AG81" s="3"/>
    </row>
    <row r="82" spans="29:33" ht="18.75" customHeight="1" x14ac:dyDescent="0.4">
      <c r="AC82" s="3"/>
      <c r="AG82" s="3"/>
    </row>
    <row r="83" spans="29:33" ht="18.75" customHeight="1" x14ac:dyDescent="0.4">
      <c r="AC83" s="3"/>
      <c r="AG83" s="3"/>
    </row>
    <row r="84" spans="29:33" ht="18.75" customHeight="1" x14ac:dyDescent="0.4">
      <c r="AC84" s="3"/>
      <c r="AG84" s="3"/>
    </row>
    <row r="85" spans="29:33" ht="18.75" customHeight="1" x14ac:dyDescent="0.4">
      <c r="AC85" s="3"/>
      <c r="AG85" s="3"/>
    </row>
    <row r="86" spans="29:33" ht="18.75" customHeight="1" x14ac:dyDescent="0.4">
      <c r="AC86" s="3"/>
      <c r="AG86" s="3"/>
    </row>
    <row r="87" spans="29:33" ht="18.75" customHeight="1" x14ac:dyDescent="0.4">
      <c r="AC87" s="3"/>
      <c r="AG87" s="3"/>
    </row>
    <row r="88" spans="29:33" ht="18.75" customHeight="1" x14ac:dyDescent="0.4">
      <c r="AC88" s="3"/>
      <c r="AG88" s="3"/>
    </row>
    <row r="89" spans="29:33" ht="18.75" customHeight="1" x14ac:dyDescent="0.4">
      <c r="AC89" s="3"/>
      <c r="AG89" s="3"/>
    </row>
    <row r="90" spans="29:33" ht="18.75" customHeight="1" x14ac:dyDescent="0.4">
      <c r="AC90" s="3"/>
      <c r="AG90" s="3"/>
    </row>
    <row r="91" spans="29:33" ht="18.75" customHeight="1" x14ac:dyDescent="0.4">
      <c r="AC91" s="3"/>
      <c r="AG91" s="3"/>
    </row>
    <row r="92" spans="29:33" ht="18.75" customHeight="1" x14ac:dyDescent="0.4">
      <c r="AC92" s="3"/>
      <c r="AG92" s="3"/>
    </row>
    <row r="93" spans="29:33" ht="18.75" customHeight="1" x14ac:dyDescent="0.4">
      <c r="AC93" s="3"/>
      <c r="AG93" s="3"/>
    </row>
    <row r="94" spans="29:33" ht="18.75" customHeight="1" x14ac:dyDescent="0.4">
      <c r="AC94" s="3"/>
      <c r="AG94" s="3"/>
    </row>
    <row r="95" spans="29:33" ht="18.75" customHeight="1" x14ac:dyDescent="0.4">
      <c r="AC95" s="3"/>
      <c r="AG95" s="3"/>
    </row>
    <row r="96" spans="29:33" ht="18.75" customHeight="1" x14ac:dyDescent="0.4">
      <c r="AC96" s="3"/>
      <c r="AG96" s="3"/>
    </row>
    <row r="97" spans="29:33" ht="18.75" customHeight="1" x14ac:dyDescent="0.4">
      <c r="AC97" s="3"/>
      <c r="AG97" s="3"/>
    </row>
    <row r="98" spans="29:33" ht="18.75" customHeight="1" x14ac:dyDescent="0.4">
      <c r="AC98" s="3"/>
      <c r="AG98" s="3"/>
    </row>
    <row r="99" spans="29:33" ht="18.75" customHeight="1" x14ac:dyDescent="0.4">
      <c r="AC99" s="3"/>
      <c r="AG99" s="3"/>
    </row>
    <row r="100" spans="29:33" ht="18.75" customHeight="1" x14ac:dyDescent="0.4">
      <c r="AC100" s="3"/>
      <c r="AG100" s="3"/>
    </row>
  </sheetData>
  <sheetProtection algorithmName="SHA-512" hashValue="m+p87xmW4E65hkWdwt7puHLRD7fKowyWh3MwzjRukfNrRAbbB4DPjCqcUu+QMmQlooiIKj0SEEUGfP6ARieXxA==" saltValue="vsKSBLcyFXu7vNezWa8gOQ==" spinCount="100000" sheet="1" objects="1" scenarios="1"/>
  <mergeCells count="19">
    <mergeCell ref="A4:A5"/>
    <mergeCell ref="B4:B5"/>
    <mergeCell ref="C4:C5"/>
    <mergeCell ref="D4:D5"/>
    <mergeCell ref="P4:P5"/>
    <mergeCell ref="O3:P3"/>
    <mergeCell ref="G2:I2"/>
    <mergeCell ref="C1:F1"/>
    <mergeCell ref="S2:U2"/>
    <mergeCell ref="C2:D2"/>
    <mergeCell ref="O2:P2"/>
    <mergeCell ref="U4:U5"/>
    <mergeCell ref="S4:T4"/>
    <mergeCell ref="G4:H4"/>
    <mergeCell ref="I4:I5"/>
    <mergeCell ref="M4:M5"/>
    <mergeCell ref="N4:N5"/>
    <mergeCell ref="O4:O5"/>
    <mergeCell ref="C3:D3"/>
  </mergeCells>
  <phoneticPr fontId="1"/>
  <dataValidations count="2">
    <dataValidation type="list" allowBlank="1" showErrorMessage="1" sqref="F2" xr:uid="{00000000-0002-0000-0300-000000000000}">
      <formula1>"アルペン,クロスカントリー"</formula1>
    </dataValidation>
    <dataValidation type="list" allowBlank="1" showErrorMessage="1" sqref="C3" xr:uid="{00000000-0002-0000-0300-000001000000}">
      <formula1>"ＧＳ,ＳＬ,ＦＲ,ＣＬ,ＳＰ"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66"/>
    <pageSetUpPr fitToPage="1"/>
  </sheetPr>
  <dimension ref="A1:AI100"/>
  <sheetViews>
    <sheetView workbookViewId="0">
      <pane xSplit="1" ySplit="5" topLeftCell="B6" activePane="bottomRight" state="frozen"/>
      <selection activeCell="B23" sqref="B23:B24"/>
      <selection pane="topRight" activeCell="B23" sqref="B23:B24"/>
      <selection pane="bottomLeft" activeCell="B23" sqref="B23:B24"/>
      <selection pane="bottomRight" activeCell="H6" sqref="H6"/>
    </sheetView>
  </sheetViews>
  <sheetFormatPr defaultColWidth="12.625" defaultRowHeight="15" customHeight="1" x14ac:dyDescent="0.4"/>
  <cols>
    <col min="1" max="1" width="2.75" style="1" customWidth="1"/>
    <col min="2" max="2" width="9" style="1" bestFit="1" customWidth="1"/>
    <col min="3" max="3" width="12.375" style="1" customWidth="1"/>
    <col min="4" max="4" width="8.5" style="1" bestFit="1" customWidth="1"/>
    <col min="5" max="6" width="3.75" style="1" customWidth="1"/>
    <col min="7" max="7" width="7.75" style="1" customWidth="1"/>
    <col min="8" max="8" width="14.375" style="1" bestFit="1" customWidth="1"/>
    <col min="9" max="9" width="12.625" style="1" customWidth="1"/>
    <col min="10" max="10" width="12.875" style="1" customWidth="1"/>
    <col min="11" max="11" width="7.625" style="1" customWidth="1"/>
    <col min="12" max="12" width="7.625" style="1" hidden="1" customWidth="1"/>
    <col min="13" max="13" width="0.875" style="1" customWidth="1"/>
    <col min="14" max="14" width="3.5" style="1" bestFit="1" customWidth="1"/>
    <col min="15" max="15" width="9" style="1" bestFit="1" customWidth="1"/>
    <col min="16" max="16" width="12" style="1" customWidth="1"/>
    <col min="17" max="17" width="7.125" style="1" customWidth="1"/>
    <col min="18" max="19" width="2.875" style="1" bestFit="1" customWidth="1"/>
    <col min="20" max="20" width="8.25" style="1" customWidth="1"/>
    <col min="21" max="21" width="14.375" style="1" bestFit="1" customWidth="1"/>
    <col min="22" max="22" width="12.5" style="1" customWidth="1"/>
    <col min="23" max="23" width="12.25" style="1" customWidth="1"/>
    <col min="24" max="24" width="7.625" style="1" customWidth="1"/>
    <col min="25" max="25" width="4.75" style="1" hidden="1" customWidth="1"/>
    <col min="26" max="26" width="7.625" style="1" customWidth="1"/>
    <col min="27" max="27" width="3" style="1" customWidth="1"/>
    <col min="28" max="29" width="7.125" style="1" bestFit="1" customWidth="1"/>
    <col min="30" max="30" width="13" style="1" customWidth="1"/>
    <col min="31" max="31" width="7.625" style="1" customWidth="1"/>
    <col min="32" max="33" width="7.125" style="1" bestFit="1" customWidth="1"/>
    <col min="34" max="34" width="13" style="1" customWidth="1"/>
    <col min="35" max="35" width="7.625" style="1" customWidth="1"/>
    <col min="36" max="16384" width="12.625" style="1"/>
  </cols>
  <sheetData>
    <row r="1" spans="1:35" ht="18.75" customHeight="1" x14ac:dyDescent="0.4">
      <c r="B1" s="2" t="s">
        <v>0</v>
      </c>
      <c r="C1" s="188">
        <f>基本情報!B2</f>
        <v>0</v>
      </c>
      <c r="D1" s="189"/>
      <c r="E1" s="189"/>
      <c r="F1" s="189"/>
      <c r="G1" s="189"/>
      <c r="H1" s="190"/>
      <c r="AE1" s="3"/>
      <c r="AI1" s="3"/>
    </row>
    <row r="2" spans="1:35" ht="18.75" customHeight="1" x14ac:dyDescent="0.4">
      <c r="A2" s="4"/>
      <c r="B2" s="5" t="s">
        <v>24</v>
      </c>
      <c r="C2" s="159">
        <v>44571</v>
      </c>
      <c r="D2" s="160"/>
      <c r="E2" s="192" t="s">
        <v>61</v>
      </c>
      <c r="F2" s="192" t="s">
        <v>73</v>
      </c>
      <c r="G2" s="5" t="s">
        <v>15</v>
      </c>
      <c r="H2" s="6" t="s">
        <v>13</v>
      </c>
      <c r="I2" s="187" t="s">
        <v>74</v>
      </c>
      <c r="J2" s="153"/>
      <c r="K2" s="154"/>
      <c r="L2" s="7"/>
      <c r="N2" s="4"/>
      <c r="O2" s="8" t="s">
        <v>24</v>
      </c>
      <c r="P2" s="161">
        <f t="shared" ref="P2:P3" si="0">C2</f>
        <v>44571</v>
      </c>
      <c r="Q2" s="162"/>
      <c r="R2" s="192" t="s">
        <v>61</v>
      </c>
      <c r="S2" s="192" t="s">
        <v>73</v>
      </c>
      <c r="T2" s="8" t="s">
        <v>15</v>
      </c>
      <c r="U2" s="9" t="s">
        <v>13</v>
      </c>
      <c r="V2" s="191" t="str">
        <f>I2</f>
        <v>第77回国民体育大会スキー競技会大阪府予選会</v>
      </c>
      <c r="W2" s="153"/>
      <c r="X2" s="154"/>
      <c r="Y2" s="7"/>
      <c r="AE2" s="3"/>
      <c r="AH2" s="2" t="s">
        <v>75</v>
      </c>
      <c r="AI2" s="59">
        <v>5000</v>
      </c>
    </row>
    <row r="3" spans="1:35" ht="18.75" customHeight="1" x14ac:dyDescent="0.4">
      <c r="A3" s="10"/>
      <c r="B3" s="11" t="s">
        <v>26</v>
      </c>
      <c r="C3" s="150" t="s">
        <v>27</v>
      </c>
      <c r="D3" s="151"/>
      <c r="E3" s="193"/>
      <c r="F3" s="193"/>
      <c r="G3" s="11" t="s">
        <v>28</v>
      </c>
      <c r="H3" s="12" t="s">
        <v>18</v>
      </c>
      <c r="I3" s="13" t="s">
        <v>29</v>
      </c>
      <c r="J3" s="14">
        <f>基本情報!I9</f>
        <v>44287</v>
      </c>
      <c r="K3" s="15"/>
      <c r="L3" s="16"/>
      <c r="N3" s="10"/>
      <c r="O3" s="11" t="s">
        <v>26</v>
      </c>
      <c r="P3" s="150" t="str">
        <f t="shared" si="0"/>
        <v>ＧＳ</v>
      </c>
      <c r="Q3" s="151"/>
      <c r="R3" s="193"/>
      <c r="S3" s="193"/>
      <c r="T3" s="11" t="s">
        <v>28</v>
      </c>
      <c r="U3" s="17" t="s">
        <v>19</v>
      </c>
      <c r="V3" s="13" t="s">
        <v>29</v>
      </c>
      <c r="W3" s="14">
        <f>J3</f>
        <v>44287</v>
      </c>
      <c r="X3" s="15"/>
      <c r="Y3" s="16"/>
      <c r="AD3" s="1" t="s">
        <v>30</v>
      </c>
      <c r="AE3" s="3"/>
      <c r="AI3" s="3"/>
    </row>
    <row r="4" spans="1:35" ht="25.5" customHeight="1" x14ac:dyDescent="0.4">
      <c r="A4" s="166"/>
      <c r="B4" s="148" t="s">
        <v>88</v>
      </c>
      <c r="C4" s="168" t="s">
        <v>31</v>
      </c>
      <c r="D4" s="148" t="s">
        <v>89</v>
      </c>
      <c r="E4" s="193"/>
      <c r="F4" s="193"/>
      <c r="G4" s="18" t="s">
        <v>32</v>
      </c>
      <c r="H4" s="18" t="s">
        <v>33</v>
      </c>
      <c r="I4" s="165" t="s">
        <v>34</v>
      </c>
      <c r="J4" s="162"/>
      <c r="K4" s="163" t="s">
        <v>90</v>
      </c>
      <c r="L4" s="18" t="s">
        <v>35</v>
      </c>
      <c r="N4" s="166"/>
      <c r="O4" s="148" t="s">
        <v>88</v>
      </c>
      <c r="P4" s="168" t="s">
        <v>31</v>
      </c>
      <c r="Q4" s="148" t="s">
        <v>89</v>
      </c>
      <c r="R4" s="193"/>
      <c r="S4" s="193"/>
      <c r="T4" s="18" t="s">
        <v>32</v>
      </c>
      <c r="U4" s="18" t="s">
        <v>33</v>
      </c>
      <c r="V4" s="165" t="s">
        <v>34</v>
      </c>
      <c r="W4" s="162"/>
      <c r="X4" s="163" t="s">
        <v>90</v>
      </c>
      <c r="Y4" s="18" t="s">
        <v>35</v>
      </c>
      <c r="AA4" s="19"/>
      <c r="AB4" s="20" t="s">
        <v>36</v>
      </c>
      <c r="AC4" s="21"/>
      <c r="AD4" s="21"/>
      <c r="AE4" s="22"/>
      <c r="AF4" s="20" t="s">
        <v>37</v>
      </c>
      <c r="AG4" s="21"/>
      <c r="AH4" s="21"/>
      <c r="AI4" s="23"/>
    </row>
    <row r="5" spans="1:35" ht="21" customHeight="1" x14ac:dyDescent="0.4">
      <c r="A5" s="167"/>
      <c r="B5" s="149"/>
      <c r="C5" s="149"/>
      <c r="D5" s="149"/>
      <c r="E5" s="149"/>
      <c r="F5" s="149"/>
      <c r="G5" s="24" t="s">
        <v>38</v>
      </c>
      <c r="H5" s="24" t="s">
        <v>39</v>
      </c>
      <c r="I5" s="11" t="s">
        <v>40</v>
      </c>
      <c r="J5" s="11" t="s">
        <v>41</v>
      </c>
      <c r="K5" s="164"/>
      <c r="L5" s="24"/>
      <c r="N5" s="167"/>
      <c r="O5" s="149"/>
      <c r="P5" s="149"/>
      <c r="Q5" s="149"/>
      <c r="R5" s="149"/>
      <c r="S5" s="149"/>
      <c r="T5" s="24" t="s">
        <v>38</v>
      </c>
      <c r="U5" s="24" t="s">
        <v>39</v>
      </c>
      <c r="V5" s="11" t="s">
        <v>40</v>
      </c>
      <c r="W5" s="11" t="s">
        <v>41</v>
      </c>
      <c r="X5" s="164"/>
      <c r="Y5" s="24"/>
      <c r="AA5" s="25"/>
      <c r="AB5" s="26" t="s">
        <v>42</v>
      </c>
      <c r="AC5" s="27" t="s">
        <v>43</v>
      </c>
      <c r="AD5" s="27" t="s">
        <v>44</v>
      </c>
      <c r="AE5" s="28" t="s">
        <v>45</v>
      </c>
      <c r="AF5" s="26" t="s">
        <v>42</v>
      </c>
      <c r="AG5" s="27" t="s">
        <v>43</v>
      </c>
      <c r="AH5" s="27" t="s">
        <v>44</v>
      </c>
      <c r="AI5" s="29" t="s">
        <v>45</v>
      </c>
    </row>
    <row r="6" spans="1:35" ht="18.75" customHeight="1" x14ac:dyDescent="0.4">
      <c r="A6" s="30">
        <v>1</v>
      </c>
      <c r="B6" s="260"/>
      <c r="C6" s="261"/>
      <c r="D6" s="31" t="str">
        <f t="shared" ref="D6:D35" si="1">IF(E6&lt;&gt;"","オープン男子",IF(H6="","",IFERROR(VLOOKUP(L6,$AB$6:$AE$20,3),"参加不可")))</f>
        <v/>
      </c>
      <c r="E6" s="261"/>
      <c r="F6" s="261"/>
      <c r="G6" s="266"/>
      <c r="H6" s="267"/>
      <c r="I6" s="268"/>
      <c r="J6" s="268"/>
      <c r="K6" s="33" t="str">
        <f t="shared" ref="K6:K35" si="2">IF(H6="","",IFERROR(VLOOKUP(L6,$AB$6:$AE$20,4)+IF(F6&lt;&gt;"",$AI$2,0),"参加不可"))</f>
        <v/>
      </c>
      <c r="L6" s="5" t="str">
        <f t="shared" ref="L6:L16" si="3">IF(H6="","",DATEDIF(H6,J$3,"Y"))</f>
        <v/>
      </c>
      <c r="N6" s="30">
        <v>1</v>
      </c>
      <c r="O6" s="274"/>
      <c r="P6" s="261"/>
      <c r="Q6" s="31" t="str">
        <f t="shared" ref="Q6:Q35" si="4">IF(R6&lt;&gt;"","オープン女子",IF(U6="","",IFERROR(VLOOKUP(Y6,$AF$6:$AI$20,3),"参加不可")))</f>
        <v/>
      </c>
      <c r="R6" s="261"/>
      <c r="S6" s="261"/>
      <c r="T6" s="266"/>
      <c r="U6" s="267"/>
      <c r="V6" s="268"/>
      <c r="W6" s="268"/>
      <c r="X6" s="33" t="str">
        <f t="shared" ref="X6:X35" si="5">IF(U6="","",IFERROR(VLOOKUP(Y6,$AF$6:$AI$20,4)+IF(S6&lt;&gt;"",$AI$2,0),"参加不可"))</f>
        <v/>
      </c>
      <c r="Y6" s="5" t="str">
        <f t="shared" ref="Y6:Y35" si="6">IF(U6="","",DATEDIF(U6,W$3,"Y"))</f>
        <v/>
      </c>
      <c r="AA6" s="34">
        <v>1</v>
      </c>
      <c r="AB6" s="35">
        <v>6</v>
      </c>
      <c r="AC6" s="32">
        <v>11</v>
      </c>
      <c r="AD6" s="32" t="s">
        <v>76</v>
      </c>
      <c r="AE6" s="36">
        <v>5000</v>
      </c>
      <c r="AF6" s="35">
        <v>6</v>
      </c>
      <c r="AG6" s="32">
        <v>11</v>
      </c>
      <c r="AH6" s="32" t="s">
        <v>77</v>
      </c>
      <c r="AI6" s="33">
        <v>5000</v>
      </c>
    </row>
    <row r="7" spans="1:35" ht="18.75" customHeight="1" x14ac:dyDescent="0.4">
      <c r="A7" s="37">
        <v>2</v>
      </c>
      <c r="B7" s="262"/>
      <c r="C7" s="263"/>
      <c r="D7" s="38" t="str">
        <f t="shared" si="1"/>
        <v/>
      </c>
      <c r="E7" s="263"/>
      <c r="F7" s="263"/>
      <c r="G7" s="269"/>
      <c r="H7" s="270"/>
      <c r="I7" s="271"/>
      <c r="J7" s="271"/>
      <c r="K7" s="33" t="str">
        <f t="shared" si="2"/>
        <v/>
      </c>
      <c r="L7" s="5" t="str">
        <f t="shared" si="3"/>
        <v/>
      </c>
      <c r="N7" s="37">
        <v>2</v>
      </c>
      <c r="O7" s="262"/>
      <c r="P7" s="263"/>
      <c r="Q7" s="38" t="str">
        <f t="shared" si="4"/>
        <v/>
      </c>
      <c r="R7" s="263"/>
      <c r="S7" s="263"/>
      <c r="T7" s="269"/>
      <c r="U7" s="270"/>
      <c r="V7" s="271"/>
      <c r="W7" s="271"/>
      <c r="X7" s="33" t="str">
        <f t="shared" si="5"/>
        <v/>
      </c>
      <c r="Y7" s="80" t="str">
        <f t="shared" si="6"/>
        <v/>
      </c>
      <c r="AA7" s="40">
        <v>2</v>
      </c>
      <c r="AB7" s="41">
        <f t="shared" ref="AB7:AB20" si="7">IF(AC6="","",AC6+1)</f>
        <v>12</v>
      </c>
      <c r="AC7" s="39">
        <v>14</v>
      </c>
      <c r="AD7" s="39" t="s">
        <v>48</v>
      </c>
      <c r="AE7" s="43">
        <v>5000</v>
      </c>
      <c r="AF7" s="41">
        <f t="shared" ref="AF7:AF20" si="8">IF(AG6="","",AG6+1)</f>
        <v>12</v>
      </c>
      <c r="AG7" s="39">
        <v>14</v>
      </c>
      <c r="AH7" s="39" t="s">
        <v>49</v>
      </c>
      <c r="AI7" s="43">
        <v>5000</v>
      </c>
    </row>
    <row r="8" spans="1:35" ht="18.75" customHeight="1" x14ac:dyDescent="0.4">
      <c r="A8" s="37">
        <v>3</v>
      </c>
      <c r="B8" s="262"/>
      <c r="C8" s="263"/>
      <c r="D8" s="38" t="str">
        <f t="shared" si="1"/>
        <v/>
      </c>
      <c r="E8" s="263"/>
      <c r="F8" s="263"/>
      <c r="G8" s="269"/>
      <c r="H8" s="270"/>
      <c r="I8" s="271"/>
      <c r="J8" s="271"/>
      <c r="K8" s="33" t="str">
        <f t="shared" si="2"/>
        <v/>
      </c>
      <c r="L8" s="5" t="str">
        <f t="shared" si="3"/>
        <v/>
      </c>
      <c r="N8" s="37">
        <v>3</v>
      </c>
      <c r="O8" s="275"/>
      <c r="P8" s="263"/>
      <c r="Q8" s="38" t="str">
        <f t="shared" si="4"/>
        <v/>
      </c>
      <c r="R8" s="263"/>
      <c r="S8" s="263"/>
      <c r="T8" s="269"/>
      <c r="U8" s="270"/>
      <c r="V8" s="271"/>
      <c r="W8" s="271"/>
      <c r="X8" s="33" t="str">
        <f t="shared" si="5"/>
        <v/>
      </c>
      <c r="Y8" s="80" t="str">
        <f t="shared" si="6"/>
        <v/>
      </c>
      <c r="AA8" s="40">
        <v>3</v>
      </c>
      <c r="AB8" s="41">
        <f t="shared" si="7"/>
        <v>15</v>
      </c>
      <c r="AC8" s="39">
        <v>17</v>
      </c>
      <c r="AD8" s="39" t="s">
        <v>91</v>
      </c>
      <c r="AE8" s="43">
        <v>5000</v>
      </c>
      <c r="AF8" s="41">
        <f t="shared" si="8"/>
        <v>15</v>
      </c>
      <c r="AG8" s="39">
        <v>17</v>
      </c>
      <c r="AH8" s="39" t="s">
        <v>92</v>
      </c>
      <c r="AI8" s="43">
        <v>5000</v>
      </c>
    </row>
    <row r="9" spans="1:35" ht="18.75" customHeight="1" x14ac:dyDescent="0.4">
      <c r="A9" s="37">
        <v>4</v>
      </c>
      <c r="B9" s="262"/>
      <c r="C9" s="263"/>
      <c r="D9" s="38" t="str">
        <f t="shared" si="1"/>
        <v/>
      </c>
      <c r="E9" s="263"/>
      <c r="F9" s="263"/>
      <c r="G9" s="269"/>
      <c r="H9" s="270"/>
      <c r="I9" s="271"/>
      <c r="J9" s="271"/>
      <c r="K9" s="33" t="str">
        <f t="shared" si="2"/>
        <v/>
      </c>
      <c r="L9" s="5" t="str">
        <f t="shared" si="3"/>
        <v/>
      </c>
      <c r="N9" s="37">
        <v>4</v>
      </c>
      <c r="O9" s="275"/>
      <c r="P9" s="263"/>
      <c r="Q9" s="38" t="str">
        <f t="shared" si="4"/>
        <v/>
      </c>
      <c r="R9" s="263"/>
      <c r="S9" s="263"/>
      <c r="T9" s="269"/>
      <c r="U9" s="270"/>
      <c r="V9" s="271"/>
      <c r="W9" s="271"/>
      <c r="X9" s="33" t="str">
        <f t="shared" si="5"/>
        <v/>
      </c>
      <c r="Y9" s="80" t="str">
        <f t="shared" si="6"/>
        <v/>
      </c>
      <c r="AA9" s="40">
        <v>4</v>
      </c>
      <c r="AB9" s="41">
        <f t="shared" si="7"/>
        <v>18</v>
      </c>
      <c r="AC9" s="39">
        <v>25</v>
      </c>
      <c r="AD9" s="39" t="s">
        <v>52</v>
      </c>
      <c r="AE9" s="43">
        <v>6000</v>
      </c>
      <c r="AF9" s="41">
        <f t="shared" si="8"/>
        <v>18</v>
      </c>
      <c r="AG9" s="39">
        <v>23</v>
      </c>
      <c r="AH9" s="39" t="s">
        <v>53</v>
      </c>
      <c r="AI9" s="43">
        <v>6000</v>
      </c>
    </row>
    <row r="10" spans="1:35" ht="18.75" customHeight="1" x14ac:dyDescent="0.4">
      <c r="A10" s="37">
        <v>5</v>
      </c>
      <c r="B10" s="262"/>
      <c r="C10" s="263"/>
      <c r="D10" s="38" t="str">
        <f t="shared" si="1"/>
        <v/>
      </c>
      <c r="E10" s="263"/>
      <c r="F10" s="263"/>
      <c r="G10" s="269"/>
      <c r="H10" s="270"/>
      <c r="I10" s="271"/>
      <c r="J10" s="271"/>
      <c r="K10" s="33" t="str">
        <f t="shared" si="2"/>
        <v/>
      </c>
      <c r="L10" s="5" t="str">
        <f t="shared" si="3"/>
        <v/>
      </c>
      <c r="N10" s="37">
        <v>5</v>
      </c>
      <c r="O10" s="275"/>
      <c r="P10" s="263"/>
      <c r="Q10" s="38" t="str">
        <f t="shared" si="4"/>
        <v/>
      </c>
      <c r="R10" s="263"/>
      <c r="S10" s="263"/>
      <c r="T10" s="269"/>
      <c r="U10" s="270"/>
      <c r="V10" s="271"/>
      <c r="W10" s="271"/>
      <c r="X10" s="33" t="str">
        <f t="shared" si="5"/>
        <v/>
      </c>
      <c r="Y10" s="5" t="str">
        <f t="shared" si="6"/>
        <v/>
      </c>
      <c r="AA10" s="40">
        <v>5</v>
      </c>
      <c r="AB10" s="41">
        <f t="shared" si="7"/>
        <v>26</v>
      </c>
      <c r="AC10" s="39">
        <v>33</v>
      </c>
      <c r="AD10" s="39" t="s">
        <v>54</v>
      </c>
      <c r="AE10" s="43">
        <v>6000</v>
      </c>
      <c r="AF10" s="41">
        <f t="shared" si="8"/>
        <v>24</v>
      </c>
      <c r="AG10" s="39">
        <v>100</v>
      </c>
      <c r="AH10" s="39" t="s">
        <v>55</v>
      </c>
      <c r="AI10" s="43">
        <v>6000</v>
      </c>
    </row>
    <row r="11" spans="1:35" ht="18.75" customHeight="1" x14ac:dyDescent="0.4">
      <c r="A11" s="37">
        <v>6</v>
      </c>
      <c r="B11" s="262"/>
      <c r="C11" s="263"/>
      <c r="D11" s="38" t="str">
        <f t="shared" si="1"/>
        <v/>
      </c>
      <c r="E11" s="263"/>
      <c r="F11" s="263"/>
      <c r="G11" s="269"/>
      <c r="H11" s="270"/>
      <c r="I11" s="271"/>
      <c r="J11" s="271"/>
      <c r="K11" s="33" t="str">
        <f t="shared" si="2"/>
        <v/>
      </c>
      <c r="L11" s="5" t="str">
        <f t="shared" si="3"/>
        <v/>
      </c>
      <c r="N11" s="37">
        <v>6</v>
      </c>
      <c r="O11" s="275"/>
      <c r="P11" s="263"/>
      <c r="Q11" s="38" t="str">
        <f t="shared" si="4"/>
        <v/>
      </c>
      <c r="R11" s="263"/>
      <c r="S11" s="263"/>
      <c r="T11" s="269"/>
      <c r="U11" s="270"/>
      <c r="V11" s="271"/>
      <c r="W11" s="271"/>
      <c r="X11" s="33" t="str">
        <f t="shared" si="5"/>
        <v/>
      </c>
      <c r="Y11" s="5" t="str">
        <f t="shared" si="6"/>
        <v/>
      </c>
      <c r="AA11" s="40">
        <v>6</v>
      </c>
      <c r="AB11" s="41">
        <f t="shared" si="7"/>
        <v>34</v>
      </c>
      <c r="AC11" s="39">
        <v>100</v>
      </c>
      <c r="AD11" s="39" t="s">
        <v>56</v>
      </c>
      <c r="AE11" s="42">
        <v>6000</v>
      </c>
      <c r="AF11" s="41">
        <f t="shared" si="8"/>
        <v>101</v>
      </c>
      <c r="AG11" s="39"/>
      <c r="AH11" s="39"/>
      <c r="AI11" s="43"/>
    </row>
    <row r="12" spans="1:35" ht="18.75" customHeight="1" x14ac:dyDescent="0.4">
      <c r="A12" s="37">
        <v>7</v>
      </c>
      <c r="B12" s="262"/>
      <c r="C12" s="263"/>
      <c r="D12" s="38" t="str">
        <f t="shared" si="1"/>
        <v/>
      </c>
      <c r="E12" s="263"/>
      <c r="F12" s="263"/>
      <c r="G12" s="269"/>
      <c r="H12" s="270"/>
      <c r="I12" s="271"/>
      <c r="J12" s="271"/>
      <c r="K12" s="33" t="str">
        <f t="shared" si="2"/>
        <v/>
      </c>
      <c r="L12" s="5" t="str">
        <f t="shared" si="3"/>
        <v/>
      </c>
      <c r="N12" s="37">
        <v>7</v>
      </c>
      <c r="O12" s="275"/>
      <c r="P12" s="263"/>
      <c r="Q12" s="38" t="str">
        <f t="shared" si="4"/>
        <v/>
      </c>
      <c r="R12" s="263"/>
      <c r="S12" s="263"/>
      <c r="T12" s="269"/>
      <c r="U12" s="270"/>
      <c r="V12" s="271"/>
      <c r="W12" s="271"/>
      <c r="X12" s="33" t="str">
        <f t="shared" si="5"/>
        <v/>
      </c>
      <c r="Y12" s="5" t="str">
        <f t="shared" si="6"/>
        <v/>
      </c>
      <c r="AA12" s="40">
        <v>7</v>
      </c>
      <c r="AB12" s="41">
        <f t="shared" si="7"/>
        <v>101</v>
      </c>
      <c r="AC12" s="39"/>
      <c r="AD12" s="39"/>
      <c r="AE12" s="42"/>
      <c r="AF12" s="41" t="str">
        <f t="shared" si="8"/>
        <v/>
      </c>
      <c r="AG12" s="39"/>
      <c r="AH12" s="39"/>
      <c r="AI12" s="43"/>
    </row>
    <row r="13" spans="1:35" ht="18.75" customHeight="1" x14ac:dyDescent="0.4">
      <c r="A13" s="37">
        <v>8</v>
      </c>
      <c r="B13" s="262"/>
      <c r="C13" s="263"/>
      <c r="D13" s="38" t="str">
        <f t="shared" si="1"/>
        <v/>
      </c>
      <c r="E13" s="263"/>
      <c r="F13" s="263"/>
      <c r="G13" s="269"/>
      <c r="H13" s="270"/>
      <c r="I13" s="271"/>
      <c r="J13" s="271"/>
      <c r="K13" s="33" t="str">
        <f t="shared" si="2"/>
        <v/>
      </c>
      <c r="L13" s="5" t="str">
        <f t="shared" si="3"/>
        <v/>
      </c>
      <c r="N13" s="37">
        <v>8</v>
      </c>
      <c r="O13" s="275"/>
      <c r="P13" s="263"/>
      <c r="Q13" s="38" t="str">
        <f t="shared" si="4"/>
        <v/>
      </c>
      <c r="R13" s="263"/>
      <c r="S13" s="263"/>
      <c r="T13" s="269"/>
      <c r="U13" s="270"/>
      <c r="V13" s="271"/>
      <c r="W13" s="271"/>
      <c r="X13" s="33" t="str">
        <f t="shared" si="5"/>
        <v/>
      </c>
      <c r="Y13" s="5" t="str">
        <f t="shared" si="6"/>
        <v/>
      </c>
      <c r="AA13" s="40">
        <v>8</v>
      </c>
      <c r="AB13" s="41" t="str">
        <f t="shared" si="7"/>
        <v/>
      </c>
      <c r="AC13" s="39"/>
      <c r="AD13" s="39"/>
      <c r="AE13" s="42"/>
      <c r="AF13" s="41" t="str">
        <f t="shared" si="8"/>
        <v/>
      </c>
      <c r="AG13" s="39"/>
      <c r="AH13" s="39"/>
      <c r="AI13" s="43"/>
    </row>
    <row r="14" spans="1:35" ht="18.75" customHeight="1" x14ac:dyDescent="0.4">
      <c r="A14" s="37">
        <v>9</v>
      </c>
      <c r="B14" s="262"/>
      <c r="C14" s="263"/>
      <c r="D14" s="38" t="str">
        <f t="shared" si="1"/>
        <v/>
      </c>
      <c r="E14" s="263"/>
      <c r="F14" s="263"/>
      <c r="G14" s="269"/>
      <c r="H14" s="270"/>
      <c r="I14" s="271"/>
      <c r="J14" s="271"/>
      <c r="K14" s="33" t="str">
        <f t="shared" si="2"/>
        <v/>
      </c>
      <c r="L14" s="5" t="str">
        <f t="shared" si="3"/>
        <v/>
      </c>
      <c r="N14" s="37">
        <v>9</v>
      </c>
      <c r="O14" s="275"/>
      <c r="P14" s="263"/>
      <c r="Q14" s="38" t="str">
        <f t="shared" si="4"/>
        <v/>
      </c>
      <c r="R14" s="263"/>
      <c r="S14" s="263"/>
      <c r="T14" s="269"/>
      <c r="U14" s="270"/>
      <c r="V14" s="271"/>
      <c r="W14" s="271"/>
      <c r="X14" s="33" t="str">
        <f t="shared" si="5"/>
        <v/>
      </c>
      <c r="Y14" s="5" t="str">
        <f t="shared" si="6"/>
        <v/>
      </c>
      <c r="AA14" s="40">
        <v>9</v>
      </c>
      <c r="AB14" s="41" t="str">
        <f t="shared" si="7"/>
        <v/>
      </c>
      <c r="AC14" s="39"/>
      <c r="AD14" s="39"/>
      <c r="AE14" s="42"/>
      <c r="AF14" s="41" t="str">
        <f t="shared" si="8"/>
        <v/>
      </c>
      <c r="AG14" s="39"/>
      <c r="AH14" s="39"/>
      <c r="AI14" s="43"/>
    </row>
    <row r="15" spans="1:35" ht="18.75" customHeight="1" x14ac:dyDescent="0.4">
      <c r="A15" s="37">
        <v>10</v>
      </c>
      <c r="B15" s="262"/>
      <c r="C15" s="263"/>
      <c r="D15" s="38" t="str">
        <f t="shared" si="1"/>
        <v/>
      </c>
      <c r="E15" s="263"/>
      <c r="F15" s="263"/>
      <c r="G15" s="269"/>
      <c r="H15" s="270"/>
      <c r="I15" s="271"/>
      <c r="J15" s="271"/>
      <c r="K15" s="33" t="str">
        <f t="shared" si="2"/>
        <v/>
      </c>
      <c r="L15" s="5" t="str">
        <f t="shared" si="3"/>
        <v/>
      </c>
      <c r="N15" s="37">
        <v>10</v>
      </c>
      <c r="O15" s="275"/>
      <c r="P15" s="263"/>
      <c r="Q15" s="38" t="str">
        <f t="shared" si="4"/>
        <v/>
      </c>
      <c r="R15" s="263"/>
      <c r="S15" s="263"/>
      <c r="T15" s="269"/>
      <c r="U15" s="270"/>
      <c r="V15" s="271"/>
      <c r="W15" s="271"/>
      <c r="X15" s="33" t="str">
        <f t="shared" si="5"/>
        <v/>
      </c>
      <c r="Y15" s="5" t="str">
        <f t="shared" si="6"/>
        <v/>
      </c>
      <c r="AA15" s="40">
        <v>10</v>
      </c>
      <c r="AB15" s="41" t="str">
        <f t="shared" si="7"/>
        <v/>
      </c>
      <c r="AC15" s="39"/>
      <c r="AD15" s="39"/>
      <c r="AE15" s="42"/>
      <c r="AF15" s="41" t="str">
        <f t="shared" si="8"/>
        <v/>
      </c>
      <c r="AG15" s="39"/>
      <c r="AH15" s="39"/>
      <c r="AI15" s="43"/>
    </row>
    <row r="16" spans="1:35" ht="18.75" customHeight="1" x14ac:dyDescent="0.4">
      <c r="A16" s="37">
        <v>11</v>
      </c>
      <c r="B16" s="262"/>
      <c r="C16" s="263"/>
      <c r="D16" s="38" t="str">
        <f t="shared" si="1"/>
        <v/>
      </c>
      <c r="E16" s="263"/>
      <c r="F16" s="263"/>
      <c r="G16" s="269"/>
      <c r="H16" s="270"/>
      <c r="I16" s="271"/>
      <c r="J16" s="271"/>
      <c r="K16" s="33" t="str">
        <f t="shared" si="2"/>
        <v/>
      </c>
      <c r="L16" s="5" t="str">
        <f t="shared" si="3"/>
        <v/>
      </c>
      <c r="N16" s="37">
        <v>11</v>
      </c>
      <c r="O16" s="275"/>
      <c r="P16" s="263"/>
      <c r="Q16" s="38" t="str">
        <f t="shared" si="4"/>
        <v/>
      </c>
      <c r="R16" s="263"/>
      <c r="S16" s="263"/>
      <c r="T16" s="269"/>
      <c r="U16" s="270"/>
      <c r="V16" s="271"/>
      <c r="W16" s="271"/>
      <c r="X16" s="33" t="str">
        <f t="shared" si="5"/>
        <v/>
      </c>
      <c r="Y16" s="5" t="str">
        <f t="shared" si="6"/>
        <v/>
      </c>
      <c r="AA16" s="40">
        <v>11</v>
      </c>
      <c r="AB16" s="41" t="str">
        <f t="shared" si="7"/>
        <v/>
      </c>
      <c r="AC16" s="39"/>
      <c r="AD16" s="39"/>
      <c r="AE16" s="42"/>
      <c r="AF16" s="41" t="str">
        <f t="shared" si="8"/>
        <v/>
      </c>
      <c r="AG16" s="39"/>
      <c r="AH16" s="39"/>
      <c r="AI16" s="43"/>
    </row>
    <row r="17" spans="1:35" ht="18.75" customHeight="1" x14ac:dyDescent="0.4">
      <c r="A17" s="37">
        <v>12</v>
      </c>
      <c r="B17" s="262"/>
      <c r="C17" s="263"/>
      <c r="D17" s="38" t="str">
        <f t="shared" si="1"/>
        <v/>
      </c>
      <c r="E17" s="263"/>
      <c r="F17" s="263"/>
      <c r="G17" s="269"/>
      <c r="H17" s="270"/>
      <c r="I17" s="271"/>
      <c r="J17" s="271"/>
      <c r="K17" s="33" t="str">
        <f t="shared" si="2"/>
        <v/>
      </c>
      <c r="L17" s="5"/>
      <c r="N17" s="37">
        <v>12</v>
      </c>
      <c r="O17" s="275"/>
      <c r="P17" s="263"/>
      <c r="Q17" s="38" t="str">
        <f t="shared" si="4"/>
        <v/>
      </c>
      <c r="R17" s="263"/>
      <c r="S17" s="263"/>
      <c r="T17" s="269"/>
      <c r="U17" s="270"/>
      <c r="V17" s="271"/>
      <c r="W17" s="271"/>
      <c r="X17" s="33" t="str">
        <f t="shared" si="5"/>
        <v/>
      </c>
      <c r="Y17" s="5" t="str">
        <f t="shared" si="6"/>
        <v/>
      </c>
      <c r="AA17" s="40">
        <v>12</v>
      </c>
      <c r="AB17" s="41" t="str">
        <f t="shared" si="7"/>
        <v/>
      </c>
      <c r="AC17" s="39"/>
      <c r="AD17" s="39"/>
      <c r="AE17" s="42"/>
      <c r="AF17" s="41" t="str">
        <f t="shared" si="8"/>
        <v/>
      </c>
      <c r="AG17" s="39"/>
      <c r="AH17" s="39"/>
      <c r="AI17" s="43"/>
    </row>
    <row r="18" spans="1:35" ht="18.75" customHeight="1" x14ac:dyDescent="0.4">
      <c r="A18" s="37">
        <v>13</v>
      </c>
      <c r="B18" s="262"/>
      <c r="C18" s="263"/>
      <c r="D18" s="38" t="str">
        <f t="shared" si="1"/>
        <v/>
      </c>
      <c r="E18" s="263"/>
      <c r="F18" s="263"/>
      <c r="G18" s="269"/>
      <c r="H18" s="270"/>
      <c r="I18" s="271"/>
      <c r="J18" s="271"/>
      <c r="K18" s="33" t="str">
        <f t="shared" si="2"/>
        <v/>
      </c>
      <c r="L18" s="5" t="str">
        <f t="shared" ref="L18:L35" si="9">IF(H18="","",DATEDIF(H18,J$3,"Y"))</f>
        <v/>
      </c>
      <c r="N18" s="37">
        <v>13</v>
      </c>
      <c r="O18" s="275"/>
      <c r="P18" s="263"/>
      <c r="Q18" s="38" t="str">
        <f t="shared" si="4"/>
        <v/>
      </c>
      <c r="R18" s="263"/>
      <c r="S18" s="263"/>
      <c r="T18" s="269"/>
      <c r="U18" s="270"/>
      <c r="V18" s="271"/>
      <c r="W18" s="271"/>
      <c r="X18" s="33" t="str">
        <f t="shared" si="5"/>
        <v/>
      </c>
      <c r="Y18" s="5" t="str">
        <f t="shared" si="6"/>
        <v/>
      </c>
      <c r="AA18" s="40">
        <v>13</v>
      </c>
      <c r="AB18" s="41" t="str">
        <f t="shared" si="7"/>
        <v/>
      </c>
      <c r="AC18" s="39"/>
      <c r="AD18" s="39"/>
      <c r="AE18" s="42"/>
      <c r="AF18" s="41" t="str">
        <f t="shared" si="8"/>
        <v/>
      </c>
      <c r="AG18" s="39"/>
      <c r="AH18" s="39"/>
      <c r="AI18" s="43"/>
    </row>
    <row r="19" spans="1:35" ht="18.75" customHeight="1" x14ac:dyDescent="0.4">
      <c r="A19" s="37">
        <v>14</v>
      </c>
      <c r="B19" s="262"/>
      <c r="C19" s="263"/>
      <c r="D19" s="38" t="str">
        <f t="shared" si="1"/>
        <v/>
      </c>
      <c r="E19" s="263"/>
      <c r="F19" s="263"/>
      <c r="G19" s="269"/>
      <c r="H19" s="270"/>
      <c r="I19" s="271"/>
      <c r="J19" s="271"/>
      <c r="K19" s="33" t="str">
        <f t="shared" si="2"/>
        <v/>
      </c>
      <c r="L19" s="5" t="str">
        <f t="shared" si="9"/>
        <v/>
      </c>
      <c r="N19" s="37">
        <v>14</v>
      </c>
      <c r="O19" s="275"/>
      <c r="P19" s="263"/>
      <c r="Q19" s="38" t="str">
        <f t="shared" si="4"/>
        <v/>
      </c>
      <c r="R19" s="263"/>
      <c r="S19" s="263"/>
      <c r="T19" s="269"/>
      <c r="U19" s="270"/>
      <c r="V19" s="271"/>
      <c r="W19" s="271"/>
      <c r="X19" s="33" t="str">
        <f t="shared" si="5"/>
        <v/>
      </c>
      <c r="Y19" s="5" t="str">
        <f t="shared" si="6"/>
        <v/>
      </c>
      <c r="AA19" s="40">
        <v>14</v>
      </c>
      <c r="AB19" s="41" t="str">
        <f t="shared" si="7"/>
        <v/>
      </c>
      <c r="AC19" s="39"/>
      <c r="AD19" s="39"/>
      <c r="AE19" s="42"/>
      <c r="AF19" s="41" t="str">
        <f t="shared" si="8"/>
        <v/>
      </c>
      <c r="AG19" s="39"/>
      <c r="AH19" s="39"/>
      <c r="AI19" s="43"/>
    </row>
    <row r="20" spans="1:35" ht="18.75" customHeight="1" x14ac:dyDescent="0.4">
      <c r="A20" s="37">
        <v>15</v>
      </c>
      <c r="B20" s="262"/>
      <c r="C20" s="263"/>
      <c r="D20" s="38" t="str">
        <f t="shared" si="1"/>
        <v/>
      </c>
      <c r="E20" s="263"/>
      <c r="F20" s="263"/>
      <c r="G20" s="269"/>
      <c r="H20" s="270"/>
      <c r="I20" s="271"/>
      <c r="J20" s="271"/>
      <c r="K20" s="33" t="str">
        <f t="shared" si="2"/>
        <v/>
      </c>
      <c r="L20" s="5" t="str">
        <f t="shared" si="9"/>
        <v/>
      </c>
      <c r="N20" s="37">
        <v>15</v>
      </c>
      <c r="O20" s="275"/>
      <c r="P20" s="263"/>
      <c r="Q20" s="38" t="str">
        <f t="shared" si="4"/>
        <v/>
      </c>
      <c r="R20" s="263"/>
      <c r="S20" s="263"/>
      <c r="T20" s="269"/>
      <c r="U20" s="270"/>
      <c r="V20" s="271"/>
      <c r="W20" s="271"/>
      <c r="X20" s="33" t="str">
        <f t="shared" si="5"/>
        <v/>
      </c>
      <c r="Y20" s="5" t="str">
        <f t="shared" si="6"/>
        <v/>
      </c>
      <c r="AA20" s="44">
        <v>15</v>
      </c>
      <c r="AB20" s="45" t="str">
        <f t="shared" si="7"/>
        <v/>
      </c>
      <c r="AC20" s="46"/>
      <c r="AD20" s="46"/>
      <c r="AE20" s="47"/>
      <c r="AF20" s="45" t="str">
        <f t="shared" si="8"/>
        <v/>
      </c>
      <c r="AG20" s="46"/>
      <c r="AH20" s="46"/>
      <c r="AI20" s="48"/>
    </row>
    <row r="21" spans="1:35" ht="18.75" customHeight="1" x14ac:dyDescent="0.4">
      <c r="A21" s="37">
        <v>16</v>
      </c>
      <c r="B21" s="262"/>
      <c r="C21" s="263"/>
      <c r="D21" s="38" t="str">
        <f t="shared" si="1"/>
        <v/>
      </c>
      <c r="E21" s="263"/>
      <c r="F21" s="263"/>
      <c r="G21" s="269"/>
      <c r="H21" s="270"/>
      <c r="I21" s="271"/>
      <c r="J21" s="271"/>
      <c r="K21" s="33" t="str">
        <f t="shared" si="2"/>
        <v/>
      </c>
      <c r="L21" s="5" t="str">
        <f t="shared" si="9"/>
        <v/>
      </c>
      <c r="N21" s="37">
        <v>16</v>
      </c>
      <c r="O21" s="275"/>
      <c r="P21" s="263"/>
      <c r="Q21" s="38" t="str">
        <f t="shared" si="4"/>
        <v/>
      </c>
      <c r="R21" s="263"/>
      <c r="S21" s="263"/>
      <c r="T21" s="269"/>
      <c r="U21" s="270"/>
      <c r="V21" s="271"/>
      <c r="W21" s="271"/>
      <c r="X21" s="33" t="str">
        <f t="shared" si="5"/>
        <v/>
      </c>
      <c r="Y21" s="5" t="str">
        <f t="shared" si="6"/>
        <v/>
      </c>
      <c r="AE21" s="3"/>
      <c r="AI21" s="3"/>
    </row>
    <row r="22" spans="1:35" ht="18.75" customHeight="1" x14ac:dyDescent="0.4">
      <c r="A22" s="37">
        <v>17</v>
      </c>
      <c r="B22" s="262"/>
      <c r="C22" s="263"/>
      <c r="D22" s="38" t="str">
        <f t="shared" si="1"/>
        <v/>
      </c>
      <c r="E22" s="263"/>
      <c r="F22" s="263"/>
      <c r="G22" s="269"/>
      <c r="H22" s="270"/>
      <c r="I22" s="271"/>
      <c r="J22" s="271"/>
      <c r="K22" s="33" t="str">
        <f t="shared" si="2"/>
        <v/>
      </c>
      <c r="L22" s="5" t="str">
        <f t="shared" si="9"/>
        <v/>
      </c>
      <c r="N22" s="37">
        <v>17</v>
      </c>
      <c r="O22" s="275"/>
      <c r="P22" s="263"/>
      <c r="Q22" s="38" t="str">
        <f t="shared" si="4"/>
        <v/>
      </c>
      <c r="R22" s="263"/>
      <c r="S22" s="263"/>
      <c r="T22" s="269"/>
      <c r="U22" s="270"/>
      <c r="V22" s="271"/>
      <c r="W22" s="271"/>
      <c r="X22" s="33" t="str">
        <f t="shared" si="5"/>
        <v/>
      </c>
      <c r="Y22" s="80" t="str">
        <f t="shared" si="6"/>
        <v/>
      </c>
      <c r="AE22" s="3"/>
      <c r="AI22" s="3"/>
    </row>
    <row r="23" spans="1:35" ht="18.75" customHeight="1" x14ac:dyDescent="0.4">
      <c r="A23" s="37">
        <v>18</v>
      </c>
      <c r="B23" s="262"/>
      <c r="C23" s="263"/>
      <c r="D23" s="38" t="str">
        <f t="shared" si="1"/>
        <v/>
      </c>
      <c r="E23" s="263"/>
      <c r="F23" s="263"/>
      <c r="G23" s="269"/>
      <c r="H23" s="270"/>
      <c r="I23" s="271"/>
      <c r="J23" s="271"/>
      <c r="K23" s="33" t="str">
        <f t="shared" si="2"/>
        <v/>
      </c>
      <c r="L23" s="5" t="str">
        <f t="shared" si="9"/>
        <v/>
      </c>
      <c r="N23" s="37">
        <v>18</v>
      </c>
      <c r="O23" s="275"/>
      <c r="P23" s="263"/>
      <c r="Q23" s="38" t="str">
        <f t="shared" si="4"/>
        <v/>
      </c>
      <c r="R23" s="263"/>
      <c r="S23" s="263"/>
      <c r="T23" s="269"/>
      <c r="U23" s="270"/>
      <c r="V23" s="271"/>
      <c r="W23" s="271"/>
      <c r="X23" s="33" t="str">
        <f t="shared" si="5"/>
        <v/>
      </c>
      <c r="Y23" s="5" t="str">
        <f t="shared" si="6"/>
        <v/>
      </c>
      <c r="AE23" s="3"/>
      <c r="AI23" s="3"/>
    </row>
    <row r="24" spans="1:35" ht="18.75" customHeight="1" x14ac:dyDescent="0.4">
      <c r="A24" s="37">
        <v>19</v>
      </c>
      <c r="B24" s="262"/>
      <c r="C24" s="263"/>
      <c r="D24" s="38" t="str">
        <f t="shared" si="1"/>
        <v/>
      </c>
      <c r="E24" s="263"/>
      <c r="F24" s="263"/>
      <c r="G24" s="269"/>
      <c r="H24" s="270"/>
      <c r="I24" s="271"/>
      <c r="J24" s="271"/>
      <c r="K24" s="33" t="str">
        <f t="shared" si="2"/>
        <v/>
      </c>
      <c r="L24" s="5" t="str">
        <f t="shared" si="9"/>
        <v/>
      </c>
      <c r="N24" s="37">
        <v>19</v>
      </c>
      <c r="O24" s="275"/>
      <c r="P24" s="263"/>
      <c r="Q24" s="38" t="str">
        <f t="shared" si="4"/>
        <v/>
      </c>
      <c r="R24" s="263"/>
      <c r="S24" s="263"/>
      <c r="T24" s="269"/>
      <c r="U24" s="270"/>
      <c r="V24" s="271"/>
      <c r="W24" s="271"/>
      <c r="X24" s="33" t="str">
        <f t="shared" si="5"/>
        <v/>
      </c>
      <c r="Y24" s="5" t="str">
        <f t="shared" si="6"/>
        <v/>
      </c>
      <c r="AE24" s="3"/>
      <c r="AI24" s="3"/>
    </row>
    <row r="25" spans="1:35" ht="18.75" customHeight="1" x14ac:dyDescent="0.4">
      <c r="A25" s="37">
        <v>20</v>
      </c>
      <c r="B25" s="262"/>
      <c r="C25" s="263"/>
      <c r="D25" s="38" t="str">
        <f t="shared" si="1"/>
        <v/>
      </c>
      <c r="E25" s="263"/>
      <c r="F25" s="263"/>
      <c r="G25" s="269"/>
      <c r="H25" s="270"/>
      <c r="I25" s="271"/>
      <c r="J25" s="271"/>
      <c r="K25" s="33" t="str">
        <f t="shared" si="2"/>
        <v/>
      </c>
      <c r="L25" s="5" t="str">
        <f t="shared" si="9"/>
        <v/>
      </c>
      <c r="N25" s="37">
        <v>20</v>
      </c>
      <c r="O25" s="275"/>
      <c r="P25" s="263"/>
      <c r="Q25" s="38" t="str">
        <f t="shared" si="4"/>
        <v/>
      </c>
      <c r="R25" s="263"/>
      <c r="S25" s="263"/>
      <c r="T25" s="269"/>
      <c r="U25" s="270"/>
      <c r="V25" s="271"/>
      <c r="W25" s="271"/>
      <c r="X25" s="33" t="str">
        <f t="shared" si="5"/>
        <v/>
      </c>
      <c r="Y25" s="5" t="str">
        <f t="shared" si="6"/>
        <v/>
      </c>
      <c r="AE25" s="3"/>
      <c r="AI25" s="3"/>
    </row>
    <row r="26" spans="1:35" ht="18.75" customHeight="1" x14ac:dyDescent="0.4">
      <c r="A26" s="37">
        <v>21</v>
      </c>
      <c r="B26" s="262"/>
      <c r="C26" s="263"/>
      <c r="D26" s="38" t="str">
        <f t="shared" si="1"/>
        <v/>
      </c>
      <c r="E26" s="263"/>
      <c r="F26" s="263"/>
      <c r="G26" s="269"/>
      <c r="H26" s="270"/>
      <c r="I26" s="271"/>
      <c r="J26" s="271"/>
      <c r="K26" s="33" t="str">
        <f t="shared" si="2"/>
        <v/>
      </c>
      <c r="L26" s="5" t="str">
        <f t="shared" si="9"/>
        <v/>
      </c>
      <c r="N26" s="37">
        <v>21</v>
      </c>
      <c r="O26" s="275"/>
      <c r="P26" s="263"/>
      <c r="Q26" s="38" t="str">
        <f t="shared" si="4"/>
        <v/>
      </c>
      <c r="R26" s="263"/>
      <c r="S26" s="263"/>
      <c r="T26" s="269"/>
      <c r="U26" s="270"/>
      <c r="V26" s="271"/>
      <c r="W26" s="271"/>
      <c r="X26" s="33" t="str">
        <f t="shared" si="5"/>
        <v/>
      </c>
      <c r="Y26" s="5" t="str">
        <f t="shared" si="6"/>
        <v/>
      </c>
      <c r="AE26" s="3"/>
      <c r="AI26" s="3"/>
    </row>
    <row r="27" spans="1:35" ht="18.75" customHeight="1" x14ac:dyDescent="0.4">
      <c r="A27" s="37">
        <v>22</v>
      </c>
      <c r="B27" s="262"/>
      <c r="C27" s="263"/>
      <c r="D27" s="38" t="str">
        <f t="shared" si="1"/>
        <v/>
      </c>
      <c r="E27" s="263"/>
      <c r="F27" s="263"/>
      <c r="G27" s="269"/>
      <c r="H27" s="270"/>
      <c r="I27" s="271"/>
      <c r="J27" s="271"/>
      <c r="K27" s="33" t="str">
        <f t="shared" si="2"/>
        <v/>
      </c>
      <c r="L27" s="5" t="str">
        <f t="shared" si="9"/>
        <v/>
      </c>
      <c r="N27" s="37">
        <v>22</v>
      </c>
      <c r="O27" s="275"/>
      <c r="P27" s="263"/>
      <c r="Q27" s="38" t="str">
        <f t="shared" si="4"/>
        <v/>
      </c>
      <c r="R27" s="263"/>
      <c r="S27" s="263"/>
      <c r="T27" s="269"/>
      <c r="U27" s="270"/>
      <c r="V27" s="271"/>
      <c r="W27" s="271"/>
      <c r="X27" s="33" t="str">
        <f t="shared" si="5"/>
        <v/>
      </c>
      <c r="Y27" s="5" t="str">
        <f t="shared" si="6"/>
        <v/>
      </c>
      <c r="AE27" s="3"/>
      <c r="AI27" s="3"/>
    </row>
    <row r="28" spans="1:35" ht="18.75" customHeight="1" x14ac:dyDescent="0.4">
      <c r="A28" s="37">
        <v>23</v>
      </c>
      <c r="B28" s="262"/>
      <c r="C28" s="263"/>
      <c r="D28" s="38" t="str">
        <f t="shared" si="1"/>
        <v/>
      </c>
      <c r="E28" s="263"/>
      <c r="F28" s="263"/>
      <c r="G28" s="269"/>
      <c r="H28" s="270"/>
      <c r="I28" s="271"/>
      <c r="J28" s="271"/>
      <c r="K28" s="33" t="str">
        <f t="shared" si="2"/>
        <v/>
      </c>
      <c r="L28" s="5" t="str">
        <f t="shared" si="9"/>
        <v/>
      </c>
      <c r="N28" s="37">
        <v>23</v>
      </c>
      <c r="O28" s="275"/>
      <c r="P28" s="263"/>
      <c r="Q28" s="38" t="str">
        <f t="shared" si="4"/>
        <v/>
      </c>
      <c r="R28" s="263"/>
      <c r="S28" s="263"/>
      <c r="T28" s="269"/>
      <c r="U28" s="270"/>
      <c r="V28" s="271"/>
      <c r="W28" s="271"/>
      <c r="X28" s="33" t="str">
        <f t="shared" si="5"/>
        <v/>
      </c>
      <c r="Y28" s="5" t="str">
        <f t="shared" si="6"/>
        <v/>
      </c>
      <c r="AE28" s="3"/>
      <c r="AI28" s="3"/>
    </row>
    <row r="29" spans="1:35" ht="18.75" customHeight="1" x14ac:dyDescent="0.4">
      <c r="A29" s="37">
        <v>24</v>
      </c>
      <c r="B29" s="262"/>
      <c r="C29" s="263"/>
      <c r="D29" s="38" t="str">
        <f t="shared" si="1"/>
        <v/>
      </c>
      <c r="E29" s="263"/>
      <c r="F29" s="263"/>
      <c r="G29" s="269"/>
      <c r="H29" s="270"/>
      <c r="I29" s="271"/>
      <c r="J29" s="271"/>
      <c r="K29" s="33" t="str">
        <f t="shared" si="2"/>
        <v/>
      </c>
      <c r="L29" s="5" t="str">
        <f t="shared" si="9"/>
        <v/>
      </c>
      <c r="N29" s="37">
        <v>24</v>
      </c>
      <c r="O29" s="275"/>
      <c r="P29" s="263"/>
      <c r="Q29" s="38" t="str">
        <f t="shared" si="4"/>
        <v/>
      </c>
      <c r="R29" s="263"/>
      <c r="S29" s="263"/>
      <c r="T29" s="269"/>
      <c r="U29" s="270"/>
      <c r="V29" s="271"/>
      <c r="W29" s="271"/>
      <c r="X29" s="33" t="str">
        <f t="shared" si="5"/>
        <v/>
      </c>
      <c r="Y29" s="5" t="str">
        <f t="shared" si="6"/>
        <v/>
      </c>
      <c r="AE29" s="3"/>
      <c r="AI29" s="3"/>
    </row>
    <row r="30" spans="1:35" ht="18.75" customHeight="1" x14ac:dyDescent="0.4">
      <c r="A30" s="37">
        <v>25</v>
      </c>
      <c r="B30" s="262"/>
      <c r="C30" s="263"/>
      <c r="D30" s="38" t="str">
        <f t="shared" si="1"/>
        <v/>
      </c>
      <c r="E30" s="263"/>
      <c r="F30" s="263"/>
      <c r="G30" s="269"/>
      <c r="H30" s="270"/>
      <c r="I30" s="271"/>
      <c r="J30" s="271"/>
      <c r="K30" s="33" t="str">
        <f t="shared" si="2"/>
        <v/>
      </c>
      <c r="L30" s="5" t="str">
        <f t="shared" si="9"/>
        <v/>
      </c>
      <c r="N30" s="37">
        <v>25</v>
      </c>
      <c r="O30" s="275"/>
      <c r="P30" s="263"/>
      <c r="Q30" s="38" t="str">
        <f t="shared" si="4"/>
        <v/>
      </c>
      <c r="R30" s="263"/>
      <c r="S30" s="263"/>
      <c r="T30" s="269"/>
      <c r="U30" s="270"/>
      <c r="V30" s="271"/>
      <c r="W30" s="271"/>
      <c r="X30" s="33" t="str">
        <f t="shared" si="5"/>
        <v/>
      </c>
      <c r="Y30" s="5" t="str">
        <f t="shared" si="6"/>
        <v/>
      </c>
      <c r="AE30" s="3"/>
      <c r="AI30" s="3"/>
    </row>
    <row r="31" spans="1:35" ht="18.75" customHeight="1" x14ac:dyDescent="0.4">
      <c r="A31" s="37">
        <v>26</v>
      </c>
      <c r="B31" s="262"/>
      <c r="C31" s="263"/>
      <c r="D31" s="38" t="str">
        <f t="shared" si="1"/>
        <v/>
      </c>
      <c r="E31" s="263"/>
      <c r="F31" s="263"/>
      <c r="G31" s="269"/>
      <c r="H31" s="270"/>
      <c r="I31" s="271"/>
      <c r="J31" s="271"/>
      <c r="K31" s="33" t="str">
        <f t="shared" si="2"/>
        <v/>
      </c>
      <c r="L31" s="5" t="str">
        <f t="shared" si="9"/>
        <v/>
      </c>
      <c r="N31" s="37">
        <v>26</v>
      </c>
      <c r="O31" s="275"/>
      <c r="P31" s="263"/>
      <c r="Q31" s="38" t="str">
        <f t="shared" si="4"/>
        <v/>
      </c>
      <c r="R31" s="263"/>
      <c r="S31" s="263"/>
      <c r="T31" s="269"/>
      <c r="U31" s="270"/>
      <c r="V31" s="271"/>
      <c r="W31" s="271"/>
      <c r="X31" s="33" t="str">
        <f t="shared" si="5"/>
        <v/>
      </c>
      <c r="Y31" s="5" t="str">
        <f t="shared" si="6"/>
        <v/>
      </c>
      <c r="AE31" s="3"/>
      <c r="AI31" s="3"/>
    </row>
    <row r="32" spans="1:35" ht="18.75" customHeight="1" x14ac:dyDescent="0.4">
      <c r="A32" s="37">
        <v>27</v>
      </c>
      <c r="B32" s="262"/>
      <c r="C32" s="263"/>
      <c r="D32" s="38" t="str">
        <f t="shared" si="1"/>
        <v/>
      </c>
      <c r="E32" s="263"/>
      <c r="F32" s="263"/>
      <c r="G32" s="269"/>
      <c r="H32" s="270"/>
      <c r="I32" s="271"/>
      <c r="J32" s="271"/>
      <c r="K32" s="33" t="str">
        <f t="shared" si="2"/>
        <v/>
      </c>
      <c r="L32" s="5" t="str">
        <f t="shared" si="9"/>
        <v/>
      </c>
      <c r="N32" s="37">
        <v>27</v>
      </c>
      <c r="O32" s="275"/>
      <c r="P32" s="263"/>
      <c r="Q32" s="38" t="str">
        <f t="shared" si="4"/>
        <v/>
      </c>
      <c r="R32" s="263"/>
      <c r="S32" s="263"/>
      <c r="T32" s="269"/>
      <c r="U32" s="270"/>
      <c r="V32" s="271"/>
      <c r="W32" s="271"/>
      <c r="X32" s="33" t="str">
        <f t="shared" si="5"/>
        <v/>
      </c>
      <c r="Y32" s="5" t="str">
        <f t="shared" si="6"/>
        <v/>
      </c>
      <c r="AE32" s="3"/>
      <c r="AI32" s="3"/>
    </row>
    <row r="33" spans="1:35" ht="18.75" customHeight="1" x14ac:dyDescent="0.4">
      <c r="A33" s="37">
        <v>28</v>
      </c>
      <c r="B33" s="262"/>
      <c r="C33" s="263"/>
      <c r="D33" s="38" t="str">
        <f t="shared" si="1"/>
        <v/>
      </c>
      <c r="E33" s="263"/>
      <c r="F33" s="263"/>
      <c r="G33" s="269"/>
      <c r="H33" s="270"/>
      <c r="I33" s="271"/>
      <c r="J33" s="271"/>
      <c r="K33" s="33" t="str">
        <f t="shared" si="2"/>
        <v/>
      </c>
      <c r="L33" s="5" t="str">
        <f t="shared" si="9"/>
        <v/>
      </c>
      <c r="N33" s="37">
        <v>28</v>
      </c>
      <c r="O33" s="275"/>
      <c r="P33" s="263"/>
      <c r="Q33" s="38" t="str">
        <f t="shared" si="4"/>
        <v/>
      </c>
      <c r="R33" s="263"/>
      <c r="S33" s="263"/>
      <c r="T33" s="269"/>
      <c r="U33" s="270"/>
      <c r="V33" s="271"/>
      <c r="W33" s="271"/>
      <c r="X33" s="33" t="str">
        <f t="shared" si="5"/>
        <v/>
      </c>
      <c r="Y33" s="5" t="str">
        <f t="shared" si="6"/>
        <v/>
      </c>
      <c r="AE33" s="3"/>
      <c r="AI33" s="3"/>
    </row>
    <row r="34" spans="1:35" ht="18.75" customHeight="1" x14ac:dyDescent="0.4">
      <c r="A34" s="37">
        <v>29</v>
      </c>
      <c r="B34" s="262"/>
      <c r="C34" s="263"/>
      <c r="D34" s="38" t="str">
        <f t="shared" si="1"/>
        <v/>
      </c>
      <c r="E34" s="263"/>
      <c r="F34" s="263"/>
      <c r="G34" s="269"/>
      <c r="H34" s="270"/>
      <c r="I34" s="271"/>
      <c r="J34" s="271"/>
      <c r="K34" s="33" t="str">
        <f t="shared" si="2"/>
        <v/>
      </c>
      <c r="L34" s="5" t="str">
        <f t="shared" si="9"/>
        <v/>
      </c>
      <c r="N34" s="37">
        <v>29</v>
      </c>
      <c r="O34" s="275"/>
      <c r="P34" s="263"/>
      <c r="Q34" s="38" t="str">
        <f t="shared" si="4"/>
        <v/>
      </c>
      <c r="R34" s="263"/>
      <c r="S34" s="263"/>
      <c r="T34" s="269"/>
      <c r="U34" s="270"/>
      <c r="V34" s="271"/>
      <c r="W34" s="271"/>
      <c r="X34" s="33" t="str">
        <f t="shared" si="5"/>
        <v/>
      </c>
      <c r="Y34" s="5" t="str">
        <f t="shared" si="6"/>
        <v/>
      </c>
      <c r="AE34" s="3"/>
      <c r="AI34" s="3"/>
    </row>
    <row r="35" spans="1:35" ht="18.75" customHeight="1" x14ac:dyDescent="0.4">
      <c r="A35" s="49">
        <v>30</v>
      </c>
      <c r="B35" s="264"/>
      <c r="C35" s="265"/>
      <c r="D35" s="50" t="str">
        <f t="shared" si="1"/>
        <v/>
      </c>
      <c r="E35" s="265"/>
      <c r="F35" s="265"/>
      <c r="G35" s="272"/>
      <c r="H35" s="270"/>
      <c r="I35" s="271"/>
      <c r="J35" s="273"/>
      <c r="K35" s="33" t="str">
        <f t="shared" si="2"/>
        <v/>
      </c>
      <c r="L35" s="5" t="str">
        <f t="shared" si="9"/>
        <v/>
      </c>
      <c r="N35" s="37">
        <v>30</v>
      </c>
      <c r="O35" s="275"/>
      <c r="P35" s="263"/>
      <c r="Q35" s="38" t="str">
        <f t="shared" si="4"/>
        <v/>
      </c>
      <c r="R35" s="265"/>
      <c r="S35" s="265"/>
      <c r="T35" s="269"/>
      <c r="U35" s="270"/>
      <c r="V35" s="271"/>
      <c r="W35" s="273"/>
      <c r="X35" s="33" t="str">
        <f t="shared" si="5"/>
        <v/>
      </c>
      <c r="Y35" s="5" t="str">
        <f t="shared" si="6"/>
        <v/>
      </c>
      <c r="AE35" s="3"/>
      <c r="AI35" s="3"/>
    </row>
    <row r="36" spans="1:35" ht="18.75" customHeight="1" x14ac:dyDescent="0.4">
      <c r="A36" s="4"/>
      <c r="B36" s="51"/>
      <c r="C36" s="51"/>
      <c r="D36" s="51"/>
      <c r="E36" s="51"/>
      <c r="F36" s="51"/>
      <c r="G36" s="52"/>
      <c r="H36" s="51"/>
      <c r="I36" s="53"/>
      <c r="J36" s="54" t="s">
        <v>16</v>
      </c>
      <c r="K36" s="53">
        <f>COUNT(K6:K35)</f>
        <v>0</v>
      </c>
      <c r="L36" s="51"/>
      <c r="N36" s="4"/>
      <c r="O36" s="52"/>
      <c r="P36" s="51"/>
      <c r="Q36" s="51"/>
      <c r="R36" s="51"/>
      <c r="S36" s="51"/>
      <c r="T36" s="52"/>
      <c r="U36" s="51"/>
      <c r="V36" s="53"/>
      <c r="W36" s="54" t="s">
        <v>16</v>
      </c>
      <c r="X36" s="53">
        <f>COUNT(X6:X35)</f>
        <v>0</v>
      </c>
      <c r="Y36" s="51"/>
      <c r="AE36" s="3"/>
      <c r="AI36" s="3"/>
    </row>
    <row r="37" spans="1:35" ht="18.75" customHeight="1" x14ac:dyDescent="0.4">
      <c r="A37" s="10"/>
      <c r="B37" s="16"/>
      <c r="C37" s="16"/>
      <c r="D37" s="16"/>
      <c r="E37" s="16"/>
      <c r="F37" s="16"/>
      <c r="G37" s="55"/>
      <c r="H37" s="16"/>
      <c r="I37" s="56"/>
      <c r="J37" s="57" t="s">
        <v>46</v>
      </c>
      <c r="K37" s="58">
        <f>SUM(K6:K35)</f>
        <v>0</v>
      </c>
      <c r="L37" s="16"/>
      <c r="N37" s="10"/>
      <c r="O37" s="55"/>
      <c r="P37" s="16"/>
      <c r="Q37" s="16"/>
      <c r="R37" s="16"/>
      <c r="S37" s="16"/>
      <c r="T37" s="55"/>
      <c r="U37" s="16"/>
      <c r="V37" s="56"/>
      <c r="W37" s="57" t="s">
        <v>46</v>
      </c>
      <c r="X37" s="59">
        <f>SUM(X6:X35)</f>
        <v>0</v>
      </c>
      <c r="Y37" s="16"/>
      <c r="AE37" s="3"/>
      <c r="AI37" s="3"/>
    </row>
    <row r="38" spans="1:35" ht="18.75" customHeight="1" x14ac:dyDescent="0.4">
      <c r="AE38" s="3"/>
      <c r="AI38" s="3"/>
    </row>
    <row r="39" spans="1:35" ht="18.75" customHeight="1" x14ac:dyDescent="0.4">
      <c r="AE39" s="3"/>
      <c r="AI39" s="3"/>
    </row>
    <row r="40" spans="1:35" ht="18.75" customHeight="1" x14ac:dyDescent="0.4">
      <c r="AE40" s="3"/>
      <c r="AI40" s="3"/>
    </row>
    <row r="41" spans="1:35" ht="18.75" customHeight="1" x14ac:dyDescent="0.4">
      <c r="AE41" s="3"/>
      <c r="AI41" s="3"/>
    </row>
    <row r="42" spans="1:35" ht="18.75" customHeight="1" x14ac:dyDescent="0.4">
      <c r="AE42" s="3"/>
      <c r="AI42" s="3"/>
    </row>
    <row r="43" spans="1:35" ht="18.75" customHeight="1" x14ac:dyDescent="0.4">
      <c r="AE43" s="3"/>
      <c r="AI43" s="3"/>
    </row>
    <row r="44" spans="1:35" ht="18.75" customHeight="1" x14ac:dyDescent="0.4">
      <c r="AE44" s="3"/>
      <c r="AI44" s="3"/>
    </row>
    <row r="45" spans="1:35" ht="18.75" customHeight="1" x14ac:dyDescent="0.4">
      <c r="AE45" s="3"/>
      <c r="AI45" s="3"/>
    </row>
    <row r="46" spans="1:35" ht="18.75" customHeight="1" x14ac:dyDescent="0.4">
      <c r="AE46" s="3"/>
      <c r="AI46" s="3"/>
    </row>
    <row r="47" spans="1:35" ht="18.75" customHeight="1" x14ac:dyDescent="0.4">
      <c r="AE47" s="3"/>
      <c r="AI47" s="3"/>
    </row>
    <row r="48" spans="1:35" ht="18.75" customHeight="1" x14ac:dyDescent="0.4">
      <c r="AE48" s="3"/>
      <c r="AI48" s="3"/>
    </row>
    <row r="49" spans="31:35" ht="18.75" customHeight="1" x14ac:dyDescent="0.4">
      <c r="AE49" s="3"/>
      <c r="AI49" s="3"/>
    </row>
    <row r="50" spans="31:35" ht="18.75" customHeight="1" x14ac:dyDescent="0.4">
      <c r="AE50" s="3"/>
      <c r="AI50" s="3"/>
    </row>
    <row r="51" spans="31:35" ht="18.75" customHeight="1" x14ac:dyDescent="0.4">
      <c r="AE51" s="3"/>
      <c r="AI51" s="3"/>
    </row>
    <row r="52" spans="31:35" ht="18.75" customHeight="1" x14ac:dyDescent="0.4">
      <c r="AE52" s="3"/>
      <c r="AI52" s="3"/>
    </row>
    <row r="53" spans="31:35" ht="18.75" customHeight="1" x14ac:dyDescent="0.4">
      <c r="AE53" s="3"/>
      <c r="AI53" s="3"/>
    </row>
    <row r="54" spans="31:35" ht="18.75" customHeight="1" x14ac:dyDescent="0.4">
      <c r="AE54" s="3"/>
      <c r="AI54" s="3"/>
    </row>
    <row r="55" spans="31:35" ht="18.75" customHeight="1" x14ac:dyDescent="0.4">
      <c r="AE55" s="3"/>
      <c r="AI55" s="3"/>
    </row>
    <row r="56" spans="31:35" ht="18.75" customHeight="1" x14ac:dyDescent="0.4">
      <c r="AE56" s="3"/>
      <c r="AI56" s="3"/>
    </row>
    <row r="57" spans="31:35" ht="18.75" customHeight="1" x14ac:dyDescent="0.4">
      <c r="AE57" s="3"/>
      <c r="AI57" s="3"/>
    </row>
    <row r="58" spans="31:35" ht="18.75" customHeight="1" x14ac:dyDescent="0.4">
      <c r="AE58" s="3"/>
      <c r="AI58" s="3"/>
    </row>
    <row r="59" spans="31:35" ht="18.75" customHeight="1" x14ac:dyDescent="0.4">
      <c r="AE59" s="3"/>
      <c r="AI59" s="3"/>
    </row>
    <row r="60" spans="31:35" ht="18.75" customHeight="1" x14ac:dyDescent="0.4">
      <c r="AE60" s="3"/>
      <c r="AI60" s="3"/>
    </row>
    <row r="61" spans="31:35" ht="18.75" customHeight="1" x14ac:dyDescent="0.4">
      <c r="AE61" s="3"/>
      <c r="AI61" s="3"/>
    </row>
    <row r="62" spans="31:35" ht="18.75" customHeight="1" x14ac:dyDescent="0.4">
      <c r="AE62" s="3"/>
      <c r="AI62" s="3"/>
    </row>
    <row r="63" spans="31:35" ht="18.75" customHeight="1" x14ac:dyDescent="0.4">
      <c r="AE63" s="3"/>
      <c r="AI63" s="3"/>
    </row>
    <row r="64" spans="31:35" ht="18.75" customHeight="1" x14ac:dyDescent="0.4">
      <c r="AE64" s="3"/>
      <c r="AI64" s="3"/>
    </row>
    <row r="65" spans="31:35" ht="18.75" customHeight="1" x14ac:dyDescent="0.4">
      <c r="AE65" s="3"/>
      <c r="AI65" s="3"/>
    </row>
    <row r="66" spans="31:35" ht="18.75" customHeight="1" x14ac:dyDescent="0.4">
      <c r="AE66" s="3"/>
      <c r="AI66" s="3"/>
    </row>
    <row r="67" spans="31:35" ht="18.75" customHeight="1" x14ac:dyDescent="0.4">
      <c r="AE67" s="3"/>
      <c r="AI67" s="3"/>
    </row>
    <row r="68" spans="31:35" ht="18.75" customHeight="1" x14ac:dyDescent="0.4">
      <c r="AE68" s="3"/>
      <c r="AI68" s="3"/>
    </row>
    <row r="69" spans="31:35" ht="18.75" customHeight="1" x14ac:dyDescent="0.4">
      <c r="AE69" s="3"/>
      <c r="AI69" s="3"/>
    </row>
    <row r="70" spans="31:35" ht="18.75" customHeight="1" x14ac:dyDescent="0.4">
      <c r="AE70" s="3"/>
      <c r="AI70" s="3"/>
    </row>
    <row r="71" spans="31:35" ht="18.75" customHeight="1" x14ac:dyDescent="0.4">
      <c r="AE71" s="3"/>
      <c r="AI71" s="3"/>
    </row>
    <row r="72" spans="31:35" ht="18.75" customHeight="1" x14ac:dyDescent="0.4">
      <c r="AE72" s="3"/>
      <c r="AI72" s="3"/>
    </row>
    <row r="73" spans="31:35" ht="18.75" customHeight="1" x14ac:dyDescent="0.4">
      <c r="AE73" s="3"/>
      <c r="AI73" s="3"/>
    </row>
    <row r="74" spans="31:35" ht="18.75" customHeight="1" x14ac:dyDescent="0.4">
      <c r="AE74" s="3"/>
      <c r="AI74" s="3"/>
    </row>
    <row r="75" spans="31:35" ht="18.75" customHeight="1" x14ac:dyDescent="0.4">
      <c r="AE75" s="3"/>
      <c r="AI75" s="3"/>
    </row>
    <row r="76" spans="31:35" ht="18.75" customHeight="1" x14ac:dyDescent="0.4">
      <c r="AE76" s="3"/>
      <c r="AI76" s="3"/>
    </row>
    <row r="77" spans="31:35" ht="18.75" customHeight="1" x14ac:dyDescent="0.4">
      <c r="AE77" s="3"/>
      <c r="AI77" s="3"/>
    </row>
    <row r="78" spans="31:35" ht="18.75" customHeight="1" x14ac:dyDescent="0.4">
      <c r="AE78" s="3"/>
      <c r="AI78" s="3"/>
    </row>
    <row r="79" spans="31:35" ht="18.75" customHeight="1" x14ac:dyDescent="0.4">
      <c r="AE79" s="3"/>
      <c r="AI79" s="3"/>
    </row>
    <row r="80" spans="31:35" ht="18.75" customHeight="1" x14ac:dyDescent="0.4">
      <c r="AE80" s="3"/>
      <c r="AI80" s="3"/>
    </row>
    <row r="81" spans="31:35" ht="18.75" customHeight="1" x14ac:dyDescent="0.4">
      <c r="AE81" s="3"/>
      <c r="AI81" s="3"/>
    </row>
    <row r="82" spans="31:35" ht="18.75" customHeight="1" x14ac:dyDescent="0.4">
      <c r="AE82" s="3"/>
      <c r="AI82" s="3"/>
    </row>
    <row r="83" spans="31:35" ht="18.75" customHeight="1" x14ac:dyDescent="0.4">
      <c r="AE83" s="3"/>
      <c r="AI83" s="3"/>
    </row>
    <row r="84" spans="31:35" ht="18.75" customHeight="1" x14ac:dyDescent="0.4">
      <c r="AE84" s="3"/>
      <c r="AI84" s="3"/>
    </row>
    <row r="85" spans="31:35" ht="18.75" customHeight="1" x14ac:dyDescent="0.4">
      <c r="AE85" s="3"/>
      <c r="AI85" s="3"/>
    </row>
    <row r="86" spans="31:35" ht="18.75" customHeight="1" x14ac:dyDescent="0.4">
      <c r="AE86" s="3"/>
      <c r="AI86" s="3"/>
    </row>
    <row r="87" spans="31:35" ht="18.75" customHeight="1" x14ac:dyDescent="0.4">
      <c r="AE87" s="3"/>
      <c r="AI87" s="3"/>
    </row>
    <row r="88" spans="31:35" ht="18.75" customHeight="1" x14ac:dyDescent="0.4">
      <c r="AE88" s="3"/>
      <c r="AI88" s="3"/>
    </row>
    <row r="89" spans="31:35" ht="18.75" customHeight="1" x14ac:dyDescent="0.4">
      <c r="AE89" s="3"/>
      <c r="AI89" s="3"/>
    </row>
    <row r="90" spans="31:35" ht="18.75" customHeight="1" x14ac:dyDescent="0.4">
      <c r="AE90" s="3"/>
      <c r="AI90" s="3"/>
    </row>
    <row r="91" spans="31:35" ht="18.75" customHeight="1" x14ac:dyDescent="0.4">
      <c r="AE91" s="3"/>
      <c r="AI91" s="3"/>
    </row>
    <row r="92" spans="31:35" ht="18.75" customHeight="1" x14ac:dyDescent="0.4">
      <c r="AE92" s="3"/>
      <c r="AI92" s="3"/>
    </row>
    <row r="93" spans="31:35" ht="18.75" customHeight="1" x14ac:dyDescent="0.4">
      <c r="AE93" s="3"/>
      <c r="AI93" s="3"/>
    </row>
    <row r="94" spans="31:35" ht="18.75" customHeight="1" x14ac:dyDescent="0.4">
      <c r="AE94" s="3"/>
      <c r="AI94" s="3"/>
    </row>
    <row r="95" spans="31:35" ht="18.75" customHeight="1" x14ac:dyDescent="0.4">
      <c r="AE95" s="3"/>
      <c r="AI95" s="3"/>
    </row>
    <row r="96" spans="31:35" ht="18.75" customHeight="1" x14ac:dyDescent="0.4">
      <c r="AE96" s="3"/>
      <c r="AI96" s="3"/>
    </row>
    <row r="97" spans="31:35" ht="18.75" customHeight="1" x14ac:dyDescent="0.4">
      <c r="AE97" s="3"/>
      <c r="AI97" s="3"/>
    </row>
    <row r="98" spans="31:35" ht="18.75" customHeight="1" x14ac:dyDescent="0.4">
      <c r="AE98" s="3"/>
      <c r="AI98" s="3"/>
    </row>
    <row r="99" spans="31:35" ht="18.75" customHeight="1" x14ac:dyDescent="0.4">
      <c r="AE99" s="3"/>
      <c r="AI99" s="3"/>
    </row>
    <row r="100" spans="31:35" ht="18.75" customHeight="1" x14ac:dyDescent="0.4">
      <c r="AE100" s="3"/>
      <c r="AI100" s="3"/>
    </row>
  </sheetData>
  <sheetProtection algorithmName="SHA-512" hashValue="BFh++cYRnb2KFdCj/ww0k/5AsxyROI8OwulQ0ttSS5zgtfE/GpOG5StvwG5a8UeiuvZXJPTQ30fyudRY3OOGaw==" saltValue="d4/6n5IQUib0XjIWQ+rV1g==" spinCount="100000" sheet="1" objects="1" scenarios="1"/>
  <mergeCells count="23">
    <mergeCell ref="V2:X2"/>
    <mergeCell ref="P2:Q2"/>
    <mergeCell ref="C3:D3"/>
    <mergeCell ref="A4:A5"/>
    <mergeCell ref="B4:B5"/>
    <mergeCell ref="C4:C5"/>
    <mergeCell ref="D4:D5"/>
    <mergeCell ref="I4:J4"/>
    <mergeCell ref="K4:K5"/>
    <mergeCell ref="N4:N5"/>
    <mergeCell ref="O4:O5"/>
    <mergeCell ref="P4:P5"/>
    <mergeCell ref="Q4:Q5"/>
    <mergeCell ref="X4:X5"/>
    <mergeCell ref="V4:W4"/>
    <mergeCell ref="C1:H1"/>
    <mergeCell ref="C2:D2"/>
    <mergeCell ref="R2:R5"/>
    <mergeCell ref="S2:S5"/>
    <mergeCell ref="P3:Q3"/>
    <mergeCell ref="E2:E5"/>
    <mergeCell ref="F2:F5"/>
    <mergeCell ref="I2:K2"/>
  </mergeCells>
  <phoneticPr fontId="1"/>
  <dataValidations count="4">
    <dataValidation type="list" allowBlank="1" showErrorMessage="1" sqref="H2" xr:uid="{00000000-0002-0000-0400-000000000000}">
      <formula1>"アルペン,クロスカントリー"</formula1>
    </dataValidation>
    <dataValidation type="list" allowBlank="1" showInputMessage="1" showErrorMessage="1" prompt="選択 - オープン参加の場合は「◎」を選択する" sqref="E6:E35 R6:R35" xr:uid="{00000000-0002-0000-0400-000001000000}">
      <formula1>"◎"</formula1>
    </dataValidation>
    <dataValidation type="list" allowBlank="1" showInputMessage="1" showErrorMessage="1" prompt="選択 - 一次登録の場合は「◎」を選択する" sqref="F6:F35 S6:S35" xr:uid="{00000000-0002-0000-0400-000002000000}">
      <formula1>"◎"</formula1>
    </dataValidation>
    <dataValidation type="list" allowBlank="1" showErrorMessage="1" sqref="C3" xr:uid="{00000000-0002-0000-0400-000003000000}">
      <formula1>"ＧＳ,ＳＬ,ＦＲ,ＣＬ,ＳＰ"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66"/>
    <pageSetUpPr fitToPage="1"/>
  </sheetPr>
  <dimension ref="A1:AE100"/>
  <sheetViews>
    <sheetView workbookViewId="0">
      <pane xSplit="1" ySplit="5" topLeftCell="B6" activePane="bottomRight" state="frozen"/>
      <selection activeCell="B23" sqref="B23:B24"/>
      <selection pane="topRight" activeCell="B23" sqref="B23:B24"/>
      <selection pane="bottomLeft" activeCell="B23" sqref="B23:B24"/>
      <selection pane="bottomRight" activeCell="B6" sqref="B6"/>
    </sheetView>
  </sheetViews>
  <sheetFormatPr defaultColWidth="12.625" defaultRowHeight="15" customHeight="1" x14ac:dyDescent="0.4"/>
  <cols>
    <col min="1" max="1" width="3.5" style="1" bestFit="1" customWidth="1"/>
    <col min="2" max="2" width="9" style="1" bestFit="1" customWidth="1"/>
    <col min="3" max="3" width="12.375" style="1" customWidth="1"/>
    <col min="4" max="4" width="8.5" style="1" bestFit="1" customWidth="1"/>
    <col min="5" max="5" width="7.75" style="1" customWidth="1"/>
    <col min="6" max="6" width="14.375" style="1" bestFit="1" customWidth="1"/>
    <col min="7" max="7" width="12.625" style="1" customWidth="1"/>
    <col min="8" max="8" width="12.875" style="1" customWidth="1"/>
    <col min="9" max="9" width="7.625" style="1" customWidth="1"/>
    <col min="10" max="10" width="7.625" style="1" hidden="1" customWidth="1"/>
    <col min="11" max="11" width="0.875" style="1" customWidth="1"/>
    <col min="12" max="12" width="3.5" style="1" bestFit="1" customWidth="1"/>
    <col min="13" max="13" width="9" style="1" bestFit="1" customWidth="1"/>
    <col min="14" max="14" width="12" style="1" customWidth="1"/>
    <col min="15" max="15" width="8.5" style="1" bestFit="1" customWidth="1"/>
    <col min="16" max="16" width="8.25" style="1" customWidth="1"/>
    <col min="17" max="17" width="14.375" style="1" bestFit="1" customWidth="1"/>
    <col min="18" max="18" width="12.5" style="1" customWidth="1"/>
    <col min="19" max="19" width="12.25" style="1" customWidth="1"/>
    <col min="20" max="20" width="7.625" style="1" customWidth="1"/>
    <col min="21" max="21" width="7.625" style="1" hidden="1" customWidth="1"/>
    <col min="22" max="22" width="7.625" style="1" customWidth="1"/>
    <col min="23" max="23" width="3" style="1" customWidth="1"/>
    <col min="24" max="25" width="7.125" style="1" bestFit="1" customWidth="1"/>
    <col min="26" max="26" width="10.25" style="1" customWidth="1"/>
    <col min="27" max="27" width="7.625" style="1" customWidth="1"/>
    <col min="28" max="29" width="7.125" style="1" bestFit="1" customWidth="1"/>
    <col min="30" max="30" width="10" style="1" customWidth="1"/>
    <col min="31" max="31" width="7.625" style="1" customWidth="1"/>
    <col min="32" max="16384" width="12.625" style="1"/>
  </cols>
  <sheetData>
    <row r="1" spans="1:31" ht="18.75" customHeight="1" x14ac:dyDescent="0.4">
      <c r="B1" s="2" t="s">
        <v>0</v>
      </c>
      <c r="C1" s="188">
        <f>基本情報!B2</f>
        <v>0</v>
      </c>
      <c r="D1" s="189"/>
      <c r="E1" s="189"/>
      <c r="F1" s="190"/>
      <c r="AA1" s="3"/>
      <c r="AE1" s="3"/>
    </row>
    <row r="2" spans="1:31" ht="18.75" customHeight="1" x14ac:dyDescent="0.4">
      <c r="A2" s="4"/>
      <c r="B2" s="5" t="s">
        <v>24</v>
      </c>
      <c r="C2" s="159">
        <v>44577</v>
      </c>
      <c r="D2" s="160"/>
      <c r="E2" s="5" t="s">
        <v>15</v>
      </c>
      <c r="F2" s="6" t="s">
        <v>13</v>
      </c>
      <c r="G2" s="187" t="s">
        <v>78</v>
      </c>
      <c r="H2" s="153"/>
      <c r="I2" s="154"/>
      <c r="J2" s="7"/>
      <c r="L2" s="4"/>
      <c r="M2" s="8" t="s">
        <v>24</v>
      </c>
      <c r="N2" s="161">
        <f t="shared" ref="N2:N3" si="0">C2</f>
        <v>44577</v>
      </c>
      <c r="O2" s="162"/>
      <c r="P2" s="8" t="s">
        <v>15</v>
      </c>
      <c r="Q2" s="9" t="s">
        <v>13</v>
      </c>
      <c r="R2" s="191" t="str">
        <f>G2</f>
        <v>第68回大阪府スキー選手権大会（奥神鍋大会）</v>
      </c>
      <c r="S2" s="153"/>
      <c r="T2" s="154"/>
      <c r="U2" s="7"/>
      <c r="AA2" s="3"/>
      <c r="AE2" s="3"/>
    </row>
    <row r="3" spans="1:31" ht="18.75" customHeight="1" x14ac:dyDescent="0.4">
      <c r="A3" s="10"/>
      <c r="B3" s="11" t="s">
        <v>26</v>
      </c>
      <c r="C3" s="150" t="s">
        <v>27</v>
      </c>
      <c r="D3" s="151"/>
      <c r="E3" s="11" t="s">
        <v>28</v>
      </c>
      <c r="F3" s="12" t="s">
        <v>18</v>
      </c>
      <c r="G3" s="13" t="s">
        <v>29</v>
      </c>
      <c r="H3" s="14">
        <f>基本情報!I9</f>
        <v>44287</v>
      </c>
      <c r="I3" s="15"/>
      <c r="J3" s="16"/>
      <c r="L3" s="10"/>
      <c r="M3" s="11" t="s">
        <v>26</v>
      </c>
      <c r="N3" s="150" t="str">
        <f t="shared" si="0"/>
        <v>ＧＳ</v>
      </c>
      <c r="O3" s="151"/>
      <c r="P3" s="11" t="s">
        <v>28</v>
      </c>
      <c r="Q3" s="17" t="s">
        <v>19</v>
      </c>
      <c r="R3" s="13" t="s">
        <v>29</v>
      </c>
      <c r="S3" s="14">
        <f>H3</f>
        <v>44287</v>
      </c>
      <c r="T3" s="15"/>
      <c r="U3" s="16"/>
      <c r="Z3" s="1" t="s">
        <v>30</v>
      </c>
      <c r="AA3" s="3"/>
      <c r="AE3" s="3"/>
    </row>
    <row r="4" spans="1:31" ht="25.5" customHeight="1" x14ac:dyDescent="0.4">
      <c r="A4" s="166"/>
      <c r="B4" s="148" t="s">
        <v>88</v>
      </c>
      <c r="C4" s="168" t="s">
        <v>31</v>
      </c>
      <c r="D4" s="148" t="s">
        <v>89</v>
      </c>
      <c r="E4" s="18" t="s">
        <v>32</v>
      </c>
      <c r="F4" s="18" t="s">
        <v>33</v>
      </c>
      <c r="G4" s="165" t="s">
        <v>34</v>
      </c>
      <c r="H4" s="162"/>
      <c r="I4" s="163" t="s">
        <v>90</v>
      </c>
      <c r="J4" s="18" t="s">
        <v>35</v>
      </c>
      <c r="L4" s="166"/>
      <c r="M4" s="148" t="s">
        <v>88</v>
      </c>
      <c r="N4" s="168" t="s">
        <v>31</v>
      </c>
      <c r="O4" s="148" t="s">
        <v>89</v>
      </c>
      <c r="P4" s="18" t="s">
        <v>32</v>
      </c>
      <c r="Q4" s="18" t="s">
        <v>33</v>
      </c>
      <c r="R4" s="165" t="s">
        <v>34</v>
      </c>
      <c r="S4" s="162"/>
      <c r="T4" s="163" t="s">
        <v>90</v>
      </c>
      <c r="U4" s="18" t="s">
        <v>35</v>
      </c>
      <c r="W4" s="60"/>
      <c r="X4" s="65" t="s">
        <v>36</v>
      </c>
      <c r="Y4" s="66"/>
      <c r="Z4" s="66"/>
      <c r="AA4" s="67"/>
      <c r="AB4" s="21" t="s">
        <v>37</v>
      </c>
      <c r="AC4" s="21"/>
      <c r="AD4" s="21"/>
      <c r="AE4" s="23"/>
    </row>
    <row r="5" spans="1:31" ht="21" customHeight="1" x14ac:dyDescent="0.4">
      <c r="A5" s="167"/>
      <c r="B5" s="149"/>
      <c r="C5" s="149"/>
      <c r="D5" s="149"/>
      <c r="E5" s="24" t="s">
        <v>38</v>
      </c>
      <c r="F5" s="24" t="s">
        <v>39</v>
      </c>
      <c r="G5" s="11" t="s">
        <v>40</v>
      </c>
      <c r="H5" s="11" t="s">
        <v>41</v>
      </c>
      <c r="I5" s="164"/>
      <c r="J5" s="24"/>
      <c r="L5" s="167"/>
      <c r="M5" s="149"/>
      <c r="N5" s="149"/>
      <c r="O5" s="149"/>
      <c r="P5" s="24" t="s">
        <v>38</v>
      </c>
      <c r="Q5" s="24" t="s">
        <v>39</v>
      </c>
      <c r="R5" s="11" t="s">
        <v>40</v>
      </c>
      <c r="S5" s="11" t="s">
        <v>41</v>
      </c>
      <c r="T5" s="164"/>
      <c r="U5" s="24"/>
      <c r="W5" s="61"/>
      <c r="X5" s="68" t="s">
        <v>42</v>
      </c>
      <c r="Y5" s="27" t="s">
        <v>43</v>
      </c>
      <c r="Z5" s="27" t="s">
        <v>44</v>
      </c>
      <c r="AA5" s="69" t="s">
        <v>45</v>
      </c>
      <c r="AB5" s="26" t="s">
        <v>42</v>
      </c>
      <c r="AC5" s="27" t="s">
        <v>43</v>
      </c>
      <c r="AD5" s="27" t="s">
        <v>44</v>
      </c>
      <c r="AE5" s="29" t="s">
        <v>45</v>
      </c>
    </row>
    <row r="6" spans="1:31" ht="18.75" customHeight="1" x14ac:dyDescent="0.4">
      <c r="A6" s="30">
        <v>1</v>
      </c>
      <c r="B6" s="260"/>
      <c r="C6" s="261"/>
      <c r="D6" s="31" t="str">
        <f t="shared" ref="D6:D35" si="1">IF(F6="","",IFERROR(VLOOKUP(J6,$X$6:$AA$20,3),"参加不可"))</f>
        <v/>
      </c>
      <c r="E6" s="266"/>
      <c r="F6" s="267"/>
      <c r="G6" s="268"/>
      <c r="H6" s="268"/>
      <c r="I6" s="33" t="str">
        <f t="shared" ref="I6:I35" si="2">IF(F6="","",IFERROR(VLOOKUP(J6,$X$6:$AA$20,4),"参加不可"))</f>
        <v/>
      </c>
      <c r="J6" s="5" t="str">
        <f t="shared" ref="J6:J35" si="3">IF(F6="","",DATEDIF(F6,H$3,"Y"))</f>
        <v/>
      </c>
      <c r="L6" s="30">
        <v>1</v>
      </c>
      <c r="M6" s="274"/>
      <c r="N6" s="261"/>
      <c r="O6" s="31" t="str">
        <f t="shared" ref="O6:O35" si="4">IF(Q6="","",IFERROR(VLOOKUP(U6,$AB$6:$AE$20,3),"参加不可"))</f>
        <v/>
      </c>
      <c r="P6" s="266"/>
      <c r="Q6" s="267"/>
      <c r="R6" s="268"/>
      <c r="S6" s="268"/>
      <c r="T6" s="33" t="str">
        <f t="shared" ref="T6:T35" si="5">IF(Q6="","",IFERROR(VLOOKUP(U6,$AB$6:$AE$20,4),"参加不可"))</f>
        <v/>
      </c>
      <c r="U6" s="5" t="str">
        <f t="shared" ref="U6:U35" si="6">IF(Q6="","",DATEDIF(Q6,S$3,"Y"))</f>
        <v/>
      </c>
      <c r="W6" s="62">
        <v>1</v>
      </c>
      <c r="X6" s="70">
        <v>6</v>
      </c>
      <c r="Y6" s="32">
        <v>17</v>
      </c>
      <c r="Z6" s="32" t="s">
        <v>36</v>
      </c>
      <c r="AA6" s="71">
        <v>5000</v>
      </c>
      <c r="AB6" s="35">
        <v>6</v>
      </c>
      <c r="AC6" s="32">
        <v>17</v>
      </c>
      <c r="AD6" s="32" t="s">
        <v>37</v>
      </c>
      <c r="AE6" s="33">
        <v>5000</v>
      </c>
    </row>
    <row r="7" spans="1:31" ht="18.75" customHeight="1" x14ac:dyDescent="0.4">
      <c r="A7" s="37">
        <v>2</v>
      </c>
      <c r="B7" s="262"/>
      <c r="C7" s="263"/>
      <c r="D7" s="38" t="str">
        <f t="shared" si="1"/>
        <v/>
      </c>
      <c r="E7" s="269"/>
      <c r="F7" s="270"/>
      <c r="G7" s="271"/>
      <c r="H7" s="271"/>
      <c r="I7" s="33" t="str">
        <f t="shared" si="2"/>
        <v/>
      </c>
      <c r="J7" s="5" t="str">
        <f t="shared" si="3"/>
        <v/>
      </c>
      <c r="L7" s="37">
        <v>2</v>
      </c>
      <c r="M7" s="262"/>
      <c r="N7" s="263"/>
      <c r="O7" s="38" t="str">
        <f t="shared" si="4"/>
        <v/>
      </c>
      <c r="P7" s="269"/>
      <c r="Q7" s="270"/>
      <c r="R7" s="271"/>
      <c r="S7" s="271"/>
      <c r="T7" s="33" t="str">
        <f t="shared" si="5"/>
        <v/>
      </c>
      <c r="U7" s="5" t="str">
        <f t="shared" si="6"/>
        <v/>
      </c>
      <c r="W7" s="63">
        <v>2</v>
      </c>
      <c r="X7" s="72">
        <f t="shared" ref="X7:X20" si="7">IF(Y6="","",Y6+1)</f>
        <v>18</v>
      </c>
      <c r="Y7" s="39">
        <v>100</v>
      </c>
      <c r="Z7" s="39" t="s">
        <v>36</v>
      </c>
      <c r="AA7" s="73">
        <v>6000</v>
      </c>
      <c r="AB7" s="41">
        <f t="shared" ref="AB7:AB20" si="8">IF(AC6="","",AC6+1)</f>
        <v>18</v>
      </c>
      <c r="AC7" s="39">
        <v>100</v>
      </c>
      <c r="AD7" s="39" t="s">
        <v>37</v>
      </c>
      <c r="AE7" s="43">
        <v>6000</v>
      </c>
    </row>
    <row r="8" spans="1:31" ht="18.75" customHeight="1" x14ac:dyDescent="0.4">
      <c r="A8" s="37">
        <v>3</v>
      </c>
      <c r="B8" s="262"/>
      <c r="C8" s="263"/>
      <c r="D8" s="38" t="str">
        <f t="shared" si="1"/>
        <v/>
      </c>
      <c r="E8" s="269"/>
      <c r="F8" s="270"/>
      <c r="G8" s="271"/>
      <c r="H8" s="271"/>
      <c r="I8" s="33" t="str">
        <f t="shared" si="2"/>
        <v/>
      </c>
      <c r="J8" s="5" t="str">
        <f t="shared" si="3"/>
        <v/>
      </c>
      <c r="L8" s="37">
        <v>3</v>
      </c>
      <c r="M8" s="275"/>
      <c r="N8" s="263"/>
      <c r="O8" s="38" t="str">
        <f t="shared" si="4"/>
        <v/>
      </c>
      <c r="P8" s="269"/>
      <c r="Q8" s="270"/>
      <c r="R8" s="271"/>
      <c r="S8" s="271"/>
      <c r="T8" s="33" t="str">
        <f t="shared" si="5"/>
        <v/>
      </c>
      <c r="U8" s="5" t="str">
        <f t="shared" si="6"/>
        <v/>
      </c>
      <c r="W8" s="63">
        <v>3</v>
      </c>
      <c r="X8" s="72">
        <f t="shared" si="7"/>
        <v>101</v>
      </c>
      <c r="Y8" s="39"/>
      <c r="Z8" s="39"/>
      <c r="AA8" s="73"/>
      <c r="AB8" s="41">
        <f t="shared" si="8"/>
        <v>101</v>
      </c>
      <c r="AC8" s="39"/>
      <c r="AD8" s="39"/>
      <c r="AE8" s="43"/>
    </row>
    <row r="9" spans="1:31" ht="18.75" customHeight="1" x14ac:dyDescent="0.4">
      <c r="A9" s="37">
        <v>4</v>
      </c>
      <c r="B9" s="262"/>
      <c r="C9" s="263"/>
      <c r="D9" s="38" t="str">
        <f t="shared" si="1"/>
        <v/>
      </c>
      <c r="E9" s="269"/>
      <c r="F9" s="270"/>
      <c r="G9" s="271"/>
      <c r="H9" s="271"/>
      <c r="I9" s="33" t="str">
        <f t="shared" si="2"/>
        <v/>
      </c>
      <c r="J9" s="5" t="str">
        <f t="shared" si="3"/>
        <v/>
      </c>
      <c r="L9" s="37">
        <v>4</v>
      </c>
      <c r="M9" s="275"/>
      <c r="N9" s="263"/>
      <c r="O9" s="38" t="str">
        <f t="shared" si="4"/>
        <v/>
      </c>
      <c r="P9" s="269"/>
      <c r="Q9" s="270"/>
      <c r="R9" s="271"/>
      <c r="S9" s="271"/>
      <c r="T9" s="33" t="str">
        <f t="shared" si="5"/>
        <v/>
      </c>
      <c r="U9" s="5" t="str">
        <f t="shared" si="6"/>
        <v/>
      </c>
      <c r="W9" s="63">
        <v>4</v>
      </c>
      <c r="X9" s="72" t="str">
        <f t="shared" si="7"/>
        <v/>
      </c>
      <c r="Y9" s="39"/>
      <c r="Z9" s="39"/>
      <c r="AA9" s="73"/>
      <c r="AB9" s="41" t="str">
        <f t="shared" si="8"/>
        <v/>
      </c>
      <c r="AC9" s="39"/>
      <c r="AD9" s="39"/>
      <c r="AE9" s="43"/>
    </row>
    <row r="10" spans="1:31" ht="18.75" customHeight="1" x14ac:dyDescent="0.4">
      <c r="A10" s="37">
        <v>5</v>
      </c>
      <c r="B10" s="262"/>
      <c r="C10" s="263"/>
      <c r="D10" s="38" t="str">
        <f t="shared" si="1"/>
        <v/>
      </c>
      <c r="E10" s="269"/>
      <c r="F10" s="270"/>
      <c r="G10" s="271"/>
      <c r="H10" s="271"/>
      <c r="I10" s="33" t="str">
        <f t="shared" si="2"/>
        <v/>
      </c>
      <c r="J10" s="5" t="str">
        <f t="shared" si="3"/>
        <v/>
      </c>
      <c r="L10" s="37">
        <v>5</v>
      </c>
      <c r="M10" s="275"/>
      <c r="N10" s="263"/>
      <c r="O10" s="38" t="str">
        <f t="shared" si="4"/>
        <v/>
      </c>
      <c r="P10" s="269"/>
      <c r="Q10" s="270"/>
      <c r="R10" s="271"/>
      <c r="S10" s="271"/>
      <c r="T10" s="33" t="str">
        <f t="shared" si="5"/>
        <v/>
      </c>
      <c r="U10" s="5" t="str">
        <f t="shared" si="6"/>
        <v/>
      </c>
      <c r="W10" s="63">
        <v>5</v>
      </c>
      <c r="X10" s="72" t="str">
        <f t="shared" si="7"/>
        <v/>
      </c>
      <c r="Y10" s="39"/>
      <c r="Z10" s="39"/>
      <c r="AA10" s="73"/>
      <c r="AB10" s="41" t="str">
        <f t="shared" si="8"/>
        <v/>
      </c>
      <c r="AC10" s="39"/>
      <c r="AD10" s="39"/>
      <c r="AE10" s="43"/>
    </row>
    <row r="11" spans="1:31" ht="18.75" customHeight="1" x14ac:dyDescent="0.4">
      <c r="A11" s="37">
        <v>6</v>
      </c>
      <c r="B11" s="262"/>
      <c r="C11" s="263"/>
      <c r="D11" s="38" t="str">
        <f t="shared" si="1"/>
        <v/>
      </c>
      <c r="E11" s="269"/>
      <c r="F11" s="270"/>
      <c r="G11" s="271"/>
      <c r="H11" s="271"/>
      <c r="I11" s="33" t="str">
        <f t="shared" si="2"/>
        <v/>
      </c>
      <c r="J11" s="5" t="str">
        <f t="shared" si="3"/>
        <v/>
      </c>
      <c r="L11" s="37">
        <v>6</v>
      </c>
      <c r="M11" s="275"/>
      <c r="N11" s="263"/>
      <c r="O11" s="38" t="str">
        <f t="shared" si="4"/>
        <v/>
      </c>
      <c r="P11" s="269"/>
      <c r="Q11" s="270"/>
      <c r="R11" s="271"/>
      <c r="S11" s="271"/>
      <c r="T11" s="33" t="str">
        <f t="shared" si="5"/>
        <v/>
      </c>
      <c r="U11" s="5" t="str">
        <f t="shared" si="6"/>
        <v/>
      </c>
      <c r="W11" s="63">
        <v>6</v>
      </c>
      <c r="X11" s="72" t="str">
        <f t="shared" si="7"/>
        <v/>
      </c>
      <c r="Y11" s="39"/>
      <c r="Z11" s="39"/>
      <c r="AA11" s="73"/>
      <c r="AB11" s="41" t="str">
        <f t="shared" si="8"/>
        <v/>
      </c>
      <c r="AC11" s="39"/>
      <c r="AD11" s="39"/>
      <c r="AE11" s="43"/>
    </row>
    <row r="12" spans="1:31" ht="18.75" customHeight="1" x14ac:dyDescent="0.4">
      <c r="A12" s="37">
        <v>7</v>
      </c>
      <c r="B12" s="262"/>
      <c r="C12" s="263"/>
      <c r="D12" s="38" t="str">
        <f t="shared" si="1"/>
        <v/>
      </c>
      <c r="E12" s="269"/>
      <c r="F12" s="270"/>
      <c r="G12" s="271"/>
      <c r="H12" s="271"/>
      <c r="I12" s="33" t="str">
        <f t="shared" si="2"/>
        <v/>
      </c>
      <c r="J12" s="5" t="str">
        <f t="shared" si="3"/>
        <v/>
      </c>
      <c r="L12" s="37">
        <v>7</v>
      </c>
      <c r="M12" s="275"/>
      <c r="N12" s="263"/>
      <c r="O12" s="38" t="str">
        <f t="shared" si="4"/>
        <v/>
      </c>
      <c r="P12" s="269"/>
      <c r="Q12" s="270"/>
      <c r="R12" s="271"/>
      <c r="S12" s="271"/>
      <c r="T12" s="33" t="str">
        <f t="shared" si="5"/>
        <v/>
      </c>
      <c r="U12" s="5" t="str">
        <f t="shared" si="6"/>
        <v/>
      </c>
      <c r="W12" s="63">
        <v>7</v>
      </c>
      <c r="X12" s="72" t="str">
        <f t="shared" si="7"/>
        <v/>
      </c>
      <c r="Y12" s="39"/>
      <c r="Z12" s="39"/>
      <c r="AA12" s="73"/>
      <c r="AB12" s="41" t="str">
        <f t="shared" si="8"/>
        <v/>
      </c>
      <c r="AC12" s="39"/>
      <c r="AD12" s="39"/>
      <c r="AE12" s="43"/>
    </row>
    <row r="13" spans="1:31" ht="18.75" customHeight="1" x14ac:dyDescent="0.4">
      <c r="A13" s="37">
        <v>8</v>
      </c>
      <c r="B13" s="262"/>
      <c r="C13" s="263"/>
      <c r="D13" s="38" t="str">
        <f t="shared" si="1"/>
        <v/>
      </c>
      <c r="E13" s="269"/>
      <c r="F13" s="270"/>
      <c r="G13" s="271"/>
      <c r="H13" s="271"/>
      <c r="I13" s="33" t="str">
        <f t="shared" si="2"/>
        <v/>
      </c>
      <c r="J13" s="5" t="str">
        <f t="shared" si="3"/>
        <v/>
      </c>
      <c r="L13" s="37">
        <v>8</v>
      </c>
      <c r="M13" s="275"/>
      <c r="N13" s="263"/>
      <c r="O13" s="38" t="str">
        <f t="shared" si="4"/>
        <v/>
      </c>
      <c r="P13" s="269"/>
      <c r="Q13" s="270"/>
      <c r="R13" s="271"/>
      <c r="S13" s="271"/>
      <c r="T13" s="33" t="str">
        <f t="shared" si="5"/>
        <v/>
      </c>
      <c r="U13" s="5" t="str">
        <f t="shared" si="6"/>
        <v/>
      </c>
      <c r="W13" s="63">
        <v>8</v>
      </c>
      <c r="X13" s="72" t="str">
        <f t="shared" si="7"/>
        <v/>
      </c>
      <c r="Y13" s="39"/>
      <c r="Z13" s="39"/>
      <c r="AA13" s="73"/>
      <c r="AB13" s="41" t="str">
        <f t="shared" si="8"/>
        <v/>
      </c>
      <c r="AC13" s="39"/>
      <c r="AD13" s="39"/>
      <c r="AE13" s="43"/>
    </row>
    <row r="14" spans="1:31" ht="18.75" customHeight="1" x14ac:dyDescent="0.4">
      <c r="A14" s="37">
        <v>9</v>
      </c>
      <c r="B14" s="262"/>
      <c r="C14" s="263"/>
      <c r="D14" s="38" t="str">
        <f t="shared" si="1"/>
        <v/>
      </c>
      <c r="E14" s="269"/>
      <c r="F14" s="270"/>
      <c r="G14" s="271"/>
      <c r="H14" s="271"/>
      <c r="I14" s="33" t="str">
        <f t="shared" si="2"/>
        <v/>
      </c>
      <c r="J14" s="5" t="str">
        <f t="shared" si="3"/>
        <v/>
      </c>
      <c r="L14" s="37">
        <v>9</v>
      </c>
      <c r="M14" s="275"/>
      <c r="N14" s="263"/>
      <c r="O14" s="38" t="str">
        <f t="shared" si="4"/>
        <v/>
      </c>
      <c r="P14" s="269"/>
      <c r="Q14" s="270"/>
      <c r="R14" s="271"/>
      <c r="S14" s="271"/>
      <c r="T14" s="33" t="str">
        <f t="shared" si="5"/>
        <v/>
      </c>
      <c r="U14" s="5" t="str">
        <f t="shared" si="6"/>
        <v/>
      </c>
      <c r="W14" s="63">
        <v>9</v>
      </c>
      <c r="X14" s="72" t="str">
        <f t="shared" si="7"/>
        <v/>
      </c>
      <c r="Y14" s="39"/>
      <c r="Z14" s="39"/>
      <c r="AA14" s="73"/>
      <c r="AB14" s="41" t="str">
        <f t="shared" si="8"/>
        <v/>
      </c>
      <c r="AC14" s="39"/>
      <c r="AD14" s="39"/>
      <c r="AE14" s="43"/>
    </row>
    <row r="15" spans="1:31" ht="18.75" customHeight="1" x14ac:dyDescent="0.4">
      <c r="A15" s="37">
        <v>10</v>
      </c>
      <c r="B15" s="262"/>
      <c r="C15" s="263"/>
      <c r="D15" s="38" t="str">
        <f t="shared" si="1"/>
        <v/>
      </c>
      <c r="E15" s="269"/>
      <c r="F15" s="270"/>
      <c r="G15" s="271"/>
      <c r="H15" s="271"/>
      <c r="I15" s="33" t="str">
        <f t="shared" si="2"/>
        <v/>
      </c>
      <c r="J15" s="5" t="str">
        <f t="shared" si="3"/>
        <v/>
      </c>
      <c r="L15" s="37">
        <v>10</v>
      </c>
      <c r="M15" s="275"/>
      <c r="N15" s="263"/>
      <c r="O15" s="38" t="str">
        <f t="shared" si="4"/>
        <v/>
      </c>
      <c r="P15" s="269"/>
      <c r="Q15" s="270"/>
      <c r="R15" s="271"/>
      <c r="S15" s="271"/>
      <c r="T15" s="33" t="str">
        <f t="shared" si="5"/>
        <v/>
      </c>
      <c r="U15" s="5" t="str">
        <f t="shared" si="6"/>
        <v/>
      </c>
      <c r="W15" s="63">
        <v>10</v>
      </c>
      <c r="X15" s="72" t="str">
        <f t="shared" si="7"/>
        <v/>
      </c>
      <c r="Y15" s="39"/>
      <c r="Z15" s="39"/>
      <c r="AA15" s="73"/>
      <c r="AB15" s="41" t="str">
        <f t="shared" si="8"/>
        <v/>
      </c>
      <c r="AC15" s="39"/>
      <c r="AD15" s="39"/>
      <c r="AE15" s="43"/>
    </row>
    <row r="16" spans="1:31" ht="18.75" customHeight="1" x14ac:dyDescent="0.4">
      <c r="A16" s="37">
        <v>11</v>
      </c>
      <c r="B16" s="262"/>
      <c r="C16" s="263"/>
      <c r="D16" s="38" t="str">
        <f t="shared" si="1"/>
        <v/>
      </c>
      <c r="E16" s="269"/>
      <c r="F16" s="270"/>
      <c r="G16" s="271"/>
      <c r="H16" s="271"/>
      <c r="I16" s="33" t="str">
        <f t="shared" si="2"/>
        <v/>
      </c>
      <c r="J16" s="5" t="str">
        <f t="shared" si="3"/>
        <v/>
      </c>
      <c r="L16" s="37">
        <v>11</v>
      </c>
      <c r="M16" s="275"/>
      <c r="N16" s="263"/>
      <c r="O16" s="38" t="str">
        <f t="shared" si="4"/>
        <v/>
      </c>
      <c r="P16" s="269"/>
      <c r="Q16" s="270"/>
      <c r="R16" s="271"/>
      <c r="S16" s="271"/>
      <c r="T16" s="33" t="str">
        <f t="shared" si="5"/>
        <v/>
      </c>
      <c r="U16" s="5" t="str">
        <f t="shared" si="6"/>
        <v/>
      </c>
      <c r="W16" s="63">
        <v>11</v>
      </c>
      <c r="X16" s="72" t="str">
        <f t="shared" si="7"/>
        <v/>
      </c>
      <c r="Y16" s="39"/>
      <c r="Z16" s="39"/>
      <c r="AA16" s="73"/>
      <c r="AB16" s="41" t="str">
        <f t="shared" si="8"/>
        <v/>
      </c>
      <c r="AC16" s="39"/>
      <c r="AD16" s="39"/>
      <c r="AE16" s="43"/>
    </row>
    <row r="17" spans="1:31" ht="18.75" customHeight="1" x14ac:dyDescent="0.4">
      <c r="A17" s="37">
        <v>12</v>
      </c>
      <c r="B17" s="262"/>
      <c r="C17" s="263"/>
      <c r="D17" s="38" t="str">
        <f t="shared" si="1"/>
        <v/>
      </c>
      <c r="E17" s="269"/>
      <c r="F17" s="270"/>
      <c r="G17" s="271"/>
      <c r="H17" s="271"/>
      <c r="I17" s="33" t="str">
        <f t="shared" si="2"/>
        <v/>
      </c>
      <c r="J17" s="5" t="str">
        <f t="shared" si="3"/>
        <v/>
      </c>
      <c r="L17" s="37">
        <v>12</v>
      </c>
      <c r="M17" s="275"/>
      <c r="N17" s="263"/>
      <c r="O17" s="38" t="str">
        <f t="shared" si="4"/>
        <v/>
      </c>
      <c r="P17" s="269"/>
      <c r="Q17" s="270"/>
      <c r="R17" s="271"/>
      <c r="S17" s="271"/>
      <c r="T17" s="33" t="str">
        <f t="shared" si="5"/>
        <v/>
      </c>
      <c r="U17" s="5" t="str">
        <f t="shared" si="6"/>
        <v/>
      </c>
      <c r="W17" s="63">
        <v>12</v>
      </c>
      <c r="X17" s="72" t="str">
        <f t="shared" si="7"/>
        <v/>
      </c>
      <c r="Y17" s="39"/>
      <c r="Z17" s="39"/>
      <c r="AA17" s="73"/>
      <c r="AB17" s="41" t="str">
        <f t="shared" si="8"/>
        <v/>
      </c>
      <c r="AC17" s="39"/>
      <c r="AD17" s="39"/>
      <c r="AE17" s="43"/>
    </row>
    <row r="18" spans="1:31" ht="18.75" customHeight="1" x14ac:dyDescent="0.4">
      <c r="A18" s="37">
        <v>13</v>
      </c>
      <c r="B18" s="262"/>
      <c r="C18" s="263"/>
      <c r="D18" s="38" t="str">
        <f t="shared" si="1"/>
        <v/>
      </c>
      <c r="E18" s="269"/>
      <c r="F18" s="270"/>
      <c r="G18" s="271"/>
      <c r="H18" s="271"/>
      <c r="I18" s="33" t="str">
        <f t="shared" si="2"/>
        <v/>
      </c>
      <c r="J18" s="5" t="str">
        <f t="shared" si="3"/>
        <v/>
      </c>
      <c r="L18" s="37">
        <v>13</v>
      </c>
      <c r="M18" s="275"/>
      <c r="N18" s="263"/>
      <c r="O18" s="38" t="str">
        <f t="shared" si="4"/>
        <v/>
      </c>
      <c r="P18" s="269"/>
      <c r="Q18" s="270"/>
      <c r="R18" s="271"/>
      <c r="S18" s="271"/>
      <c r="T18" s="33" t="str">
        <f t="shared" si="5"/>
        <v/>
      </c>
      <c r="U18" s="5" t="str">
        <f t="shared" si="6"/>
        <v/>
      </c>
      <c r="W18" s="63">
        <v>13</v>
      </c>
      <c r="X18" s="72" t="str">
        <f t="shared" si="7"/>
        <v/>
      </c>
      <c r="Y18" s="39"/>
      <c r="Z18" s="39"/>
      <c r="AA18" s="73"/>
      <c r="AB18" s="41" t="str">
        <f t="shared" si="8"/>
        <v/>
      </c>
      <c r="AC18" s="39"/>
      <c r="AD18" s="39"/>
      <c r="AE18" s="43"/>
    </row>
    <row r="19" spans="1:31" ht="18.75" customHeight="1" x14ac:dyDescent="0.4">
      <c r="A19" s="37">
        <v>14</v>
      </c>
      <c r="B19" s="262"/>
      <c r="C19" s="263"/>
      <c r="D19" s="38" t="str">
        <f t="shared" si="1"/>
        <v/>
      </c>
      <c r="E19" s="269"/>
      <c r="F19" s="270"/>
      <c r="G19" s="271"/>
      <c r="H19" s="271"/>
      <c r="I19" s="33" t="str">
        <f t="shared" si="2"/>
        <v/>
      </c>
      <c r="J19" s="5" t="str">
        <f t="shared" si="3"/>
        <v/>
      </c>
      <c r="L19" s="37">
        <v>14</v>
      </c>
      <c r="M19" s="275"/>
      <c r="N19" s="263"/>
      <c r="O19" s="38" t="str">
        <f t="shared" si="4"/>
        <v/>
      </c>
      <c r="P19" s="269"/>
      <c r="Q19" s="270"/>
      <c r="R19" s="271"/>
      <c r="S19" s="271"/>
      <c r="T19" s="33" t="str">
        <f t="shared" si="5"/>
        <v/>
      </c>
      <c r="U19" s="5" t="str">
        <f t="shared" si="6"/>
        <v/>
      </c>
      <c r="W19" s="63">
        <v>14</v>
      </c>
      <c r="X19" s="72" t="str">
        <f t="shared" si="7"/>
        <v/>
      </c>
      <c r="Y19" s="39"/>
      <c r="Z19" s="39"/>
      <c r="AA19" s="73"/>
      <c r="AB19" s="41" t="str">
        <f t="shared" si="8"/>
        <v/>
      </c>
      <c r="AC19" s="39"/>
      <c r="AD19" s="39"/>
      <c r="AE19" s="43"/>
    </row>
    <row r="20" spans="1:31" ht="18.75" customHeight="1" x14ac:dyDescent="0.4">
      <c r="A20" s="37">
        <v>15</v>
      </c>
      <c r="B20" s="262"/>
      <c r="C20" s="263"/>
      <c r="D20" s="38" t="str">
        <f t="shared" si="1"/>
        <v/>
      </c>
      <c r="E20" s="269"/>
      <c r="F20" s="270"/>
      <c r="G20" s="271"/>
      <c r="H20" s="271"/>
      <c r="I20" s="33" t="str">
        <f t="shared" si="2"/>
        <v/>
      </c>
      <c r="J20" s="5" t="str">
        <f t="shared" si="3"/>
        <v/>
      </c>
      <c r="L20" s="37">
        <v>15</v>
      </c>
      <c r="M20" s="275"/>
      <c r="N20" s="263"/>
      <c r="O20" s="38" t="str">
        <f t="shared" si="4"/>
        <v/>
      </c>
      <c r="P20" s="269"/>
      <c r="Q20" s="270"/>
      <c r="R20" s="271"/>
      <c r="S20" s="271"/>
      <c r="T20" s="33" t="str">
        <f t="shared" si="5"/>
        <v/>
      </c>
      <c r="U20" s="5" t="str">
        <f t="shared" si="6"/>
        <v/>
      </c>
      <c r="W20" s="64">
        <v>15</v>
      </c>
      <c r="X20" s="74" t="str">
        <f t="shared" si="7"/>
        <v/>
      </c>
      <c r="Y20" s="75"/>
      <c r="Z20" s="75"/>
      <c r="AA20" s="76"/>
      <c r="AB20" s="45" t="str">
        <f t="shared" si="8"/>
        <v/>
      </c>
      <c r="AC20" s="46"/>
      <c r="AD20" s="46"/>
      <c r="AE20" s="48"/>
    </row>
    <row r="21" spans="1:31" ht="18.75" customHeight="1" x14ac:dyDescent="0.4">
      <c r="A21" s="37">
        <v>16</v>
      </c>
      <c r="B21" s="262"/>
      <c r="C21" s="263"/>
      <c r="D21" s="38" t="str">
        <f t="shared" si="1"/>
        <v/>
      </c>
      <c r="E21" s="269"/>
      <c r="F21" s="270"/>
      <c r="G21" s="271"/>
      <c r="H21" s="271"/>
      <c r="I21" s="33" t="str">
        <f t="shared" si="2"/>
        <v/>
      </c>
      <c r="J21" s="5" t="str">
        <f t="shared" si="3"/>
        <v/>
      </c>
      <c r="L21" s="37">
        <v>16</v>
      </c>
      <c r="M21" s="275"/>
      <c r="N21" s="263"/>
      <c r="O21" s="38" t="str">
        <f t="shared" si="4"/>
        <v/>
      </c>
      <c r="P21" s="269"/>
      <c r="Q21" s="270"/>
      <c r="R21" s="271"/>
      <c r="S21" s="271"/>
      <c r="T21" s="33" t="str">
        <f t="shared" si="5"/>
        <v/>
      </c>
      <c r="U21" s="5" t="str">
        <f t="shared" si="6"/>
        <v/>
      </c>
      <c r="AA21" s="3"/>
      <c r="AE21" s="3"/>
    </row>
    <row r="22" spans="1:31" ht="18.75" customHeight="1" x14ac:dyDescent="0.4">
      <c r="A22" s="37">
        <v>17</v>
      </c>
      <c r="B22" s="262"/>
      <c r="C22" s="263"/>
      <c r="D22" s="38" t="str">
        <f t="shared" si="1"/>
        <v/>
      </c>
      <c r="E22" s="269"/>
      <c r="F22" s="270"/>
      <c r="G22" s="271"/>
      <c r="H22" s="271"/>
      <c r="I22" s="33" t="str">
        <f t="shared" si="2"/>
        <v/>
      </c>
      <c r="J22" s="5" t="str">
        <f t="shared" si="3"/>
        <v/>
      </c>
      <c r="L22" s="37">
        <v>17</v>
      </c>
      <c r="M22" s="275"/>
      <c r="N22" s="263"/>
      <c r="O22" s="38" t="str">
        <f t="shared" si="4"/>
        <v/>
      </c>
      <c r="P22" s="269"/>
      <c r="Q22" s="270"/>
      <c r="R22" s="271"/>
      <c r="S22" s="271"/>
      <c r="T22" s="33" t="str">
        <f t="shared" si="5"/>
        <v/>
      </c>
      <c r="U22" s="5" t="str">
        <f t="shared" si="6"/>
        <v/>
      </c>
      <c r="AA22" s="3"/>
      <c r="AE22" s="3"/>
    </row>
    <row r="23" spans="1:31" ht="18.75" customHeight="1" x14ac:dyDescent="0.4">
      <c r="A23" s="37">
        <v>18</v>
      </c>
      <c r="B23" s="262"/>
      <c r="C23" s="263"/>
      <c r="D23" s="38" t="str">
        <f t="shared" si="1"/>
        <v/>
      </c>
      <c r="E23" s="269"/>
      <c r="F23" s="270"/>
      <c r="G23" s="271"/>
      <c r="H23" s="271"/>
      <c r="I23" s="33" t="str">
        <f t="shared" si="2"/>
        <v/>
      </c>
      <c r="J23" s="5" t="str">
        <f t="shared" si="3"/>
        <v/>
      </c>
      <c r="L23" s="37">
        <v>18</v>
      </c>
      <c r="M23" s="275"/>
      <c r="N23" s="263"/>
      <c r="O23" s="38" t="str">
        <f t="shared" si="4"/>
        <v/>
      </c>
      <c r="P23" s="269"/>
      <c r="Q23" s="270"/>
      <c r="R23" s="271"/>
      <c r="S23" s="271"/>
      <c r="T23" s="33" t="str">
        <f t="shared" si="5"/>
        <v/>
      </c>
      <c r="U23" s="5" t="str">
        <f t="shared" si="6"/>
        <v/>
      </c>
      <c r="AA23" s="3"/>
      <c r="AE23" s="3"/>
    </row>
    <row r="24" spans="1:31" ht="18.75" customHeight="1" x14ac:dyDescent="0.4">
      <c r="A24" s="37">
        <v>19</v>
      </c>
      <c r="B24" s="262"/>
      <c r="C24" s="263"/>
      <c r="D24" s="38" t="str">
        <f t="shared" si="1"/>
        <v/>
      </c>
      <c r="E24" s="269"/>
      <c r="F24" s="270"/>
      <c r="G24" s="271"/>
      <c r="H24" s="271"/>
      <c r="I24" s="33" t="str">
        <f t="shared" si="2"/>
        <v/>
      </c>
      <c r="J24" s="5" t="str">
        <f t="shared" si="3"/>
        <v/>
      </c>
      <c r="L24" s="37">
        <v>19</v>
      </c>
      <c r="M24" s="275"/>
      <c r="N24" s="263"/>
      <c r="O24" s="38" t="str">
        <f t="shared" si="4"/>
        <v/>
      </c>
      <c r="P24" s="269"/>
      <c r="Q24" s="270"/>
      <c r="R24" s="271"/>
      <c r="S24" s="271"/>
      <c r="T24" s="33" t="str">
        <f t="shared" si="5"/>
        <v/>
      </c>
      <c r="U24" s="5" t="str">
        <f t="shared" si="6"/>
        <v/>
      </c>
      <c r="AA24" s="3"/>
      <c r="AE24" s="3"/>
    </row>
    <row r="25" spans="1:31" ht="18.75" customHeight="1" x14ac:dyDescent="0.4">
      <c r="A25" s="37">
        <v>20</v>
      </c>
      <c r="B25" s="262"/>
      <c r="C25" s="263"/>
      <c r="D25" s="38" t="str">
        <f t="shared" si="1"/>
        <v/>
      </c>
      <c r="E25" s="269"/>
      <c r="F25" s="270"/>
      <c r="G25" s="271"/>
      <c r="H25" s="271"/>
      <c r="I25" s="33" t="str">
        <f t="shared" si="2"/>
        <v/>
      </c>
      <c r="J25" s="5" t="str">
        <f t="shared" si="3"/>
        <v/>
      </c>
      <c r="L25" s="37">
        <v>20</v>
      </c>
      <c r="M25" s="275"/>
      <c r="N25" s="263"/>
      <c r="O25" s="38" t="str">
        <f t="shared" si="4"/>
        <v/>
      </c>
      <c r="P25" s="269"/>
      <c r="Q25" s="270"/>
      <c r="R25" s="271"/>
      <c r="S25" s="271"/>
      <c r="T25" s="33" t="str">
        <f t="shared" si="5"/>
        <v/>
      </c>
      <c r="U25" s="5" t="str">
        <f t="shared" si="6"/>
        <v/>
      </c>
      <c r="AA25" s="3"/>
      <c r="AE25" s="3"/>
    </row>
    <row r="26" spans="1:31" ht="18.75" customHeight="1" x14ac:dyDescent="0.4">
      <c r="A26" s="37">
        <v>21</v>
      </c>
      <c r="B26" s="262"/>
      <c r="C26" s="263"/>
      <c r="D26" s="38" t="str">
        <f t="shared" si="1"/>
        <v/>
      </c>
      <c r="E26" s="269"/>
      <c r="F26" s="270"/>
      <c r="G26" s="271"/>
      <c r="H26" s="271"/>
      <c r="I26" s="33" t="str">
        <f t="shared" si="2"/>
        <v/>
      </c>
      <c r="J26" s="5" t="str">
        <f t="shared" si="3"/>
        <v/>
      </c>
      <c r="L26" s="37">
        <v>21</v>
      </c>
      <c r="M26" s="275"/>
      <c r="N26" s="263"/>
      <c r="O26" s="38" t="str">
        <f t="shared" si="4"/>
        <v/>
      </c>
      <c r="P26" s="269"/>
      <c r="Q26" s="270"/>
      <c r="R26" s="271"/>
      <c r="S26" s="271"/>
      <c r="T26" s="33" t="str">
        <f t="shared" si="5"/>
        <v/>
      </c>
      <c r="U26" s="5" t="str">
        <f t="shared" si="6"/>
        <v/>
      </c>
      <c r="AA26" s="3"/>
      <c r="AE26" s="3"/>
    </row>
    <row r="27" spans="1:31" ht="18.75" customHeight="1" x14ac:dyDescent="0.4">
      <c r="A27" s="37">
        <v>22</v>
      </c>
      <c r="B27" s="262"/>
      <c r="C27" s="263"/>
      <c r="D27" s="38" t="str">
        <f t="shared" si="1"/>
        <v/>
      </c>
      <c r="E27" s="269"/>
      <c r="F27" s="270"/>
      <c r="G27" s="271"/>
      <c r="H27" s="271"/>
      <c r="I27" s="33" t="str">
        <f t="shared" si="2"/>
        <v/>
      </c>
      <c r="J27" s="5" t="str">
        <f t="shared" si="3"/>
        <v/>
      </c>
      <c r="L27" s="37">
        <v>22</v>
      </c>
      <c r="M27" s="275"/>
      <c r="N27" s="263"/>
      <c r="O27" s="38" t="str">
        <f t="shared" si="4"/>
        <v/>
      </c>
      <c r="P27" s="269"/>
      <c r="Q27" s="270"/>
      <c r="R27" s="271"/>
      <c r="S27" s="271"/>
      <c r="T27" s="33" t="str">
        <f t="shared" si="5"/>
        <v/>
      </c>
      <c r="U27" s="5" t="str">
        <f t="shared" si="6"/>
        <v/>
      </c>
      <c r="AA27" s="3"/>
      <c r="AE27" s="3"/>
    </row>
    <row r="28" spans="1:31" ht="18.75" customHeight="1" x14ac:dyDescent="0.4">
      <c r="A28" s="37">
        <v>23</v>
      </c>
      <c r="B28" s="262"/>
      <c r="C28" s="263"/>
      <c r="D28" s="38" t="str">
        <f t="shared" si="1"/>
        <v/>
      </c>
      <c r="E28" s="269"/>
      <c r="F28" s="270"/>
      <c r="G28" s="271"/>
      <c r="H28" s="271"/>
      <c r="I28" s="33" t="str">
        <f t="shared" si="2"/>
        <v/>
      </c>
      <c r="J28" s="5" t="str">
        <f t="shared" si="3"/>
        <v/>
      </c>
      <c r="L28" s="37">
        <v>23</v>
      </c>
      <c r="M28" s="275"/>
      <c r="N28" s="263"/>
      <c r="O28" s="38" t="str">
        <f t="shared" si="4"/>
        <v/>
      </c>
      <c r="P28" s="269"/>
      <c r="Q28" s="270"/>
      <c r="R28" s="271"/>
      <c r="S28" s="271"/>
      <c r="T28" s="33" t="str">
        <f t="shared" si="5"/>
        <v/>
      </c>
      <c r="U28" s="5" t="str">
        <f t="shared" si="6"/>
        <v/>
      </c>
      <c r="AA28" s="3"/>
      <c r="AE28" s="3"/>
    </row>
    <row r="29" spans="1:31" ht="18.75" customHeight="1" x14ac:dyDescent="0.4">
      <c r="A29" s="37">
        <v>24</v>
      </c>
      <c r="B29" s="262"/>
      <c r="C29" s="263"/>
      <c r="D29" s="38" t="str">
        <f t="shared" si="1"/>
        <v/>
      </c>
      <c r="E29" s="269"/>
      <c r="F29" s="270"/>
      <c r="G29" s="271"/>
      <c r="H29" s="271"/>
      <c r="I29" s="33" t="str">
        <f t="shared" si="2"/>
        <v/>
      </c>
      <c r="J29" s="5" t="str">
        <f t="shared" si="3"/>
        <v/>
      </c>
      <c r="L29" s="37">
        <v>24</v>
      </c>
      <c r="M29" s="275"/>
      <c r="N29" s="263"/>
      <c r="O29" s="38" t="str">
        <f t="shared" si="4"/>
        <v/>
      </c>
      <c r="P29" s="269"/>
      <c r="Q29" s="270"/>
      <c r="R29" s="271"/>
      <c r="S29" s="271"/>
      <c r="T29" s="33" t="str">
        <f t="shared" si="5"/>
        <v/>
      </c>
      <c r="U29" s="5" t="str">
        <f t="shared" si="6"/>
        <v/>
      </c>
      <c r="AA29" s="3"/>
      <c r="AE29" s="3"/>
    </row>
    <row r="30" spans="1:31" ht="18.75" customHeight="1" x14ac:dyDescent="0.4">
      <c r="A30" s="37">
        <v>25</v>
      </c>
      <c r="B30" s="262"/>
      <c r="C30" s="263"/>
      <c r="D30" s="38" t="str">
        <f t="shared" si="1"/>
        <v/>
      </c>
      <c r="E30" s="269"/>
      <c r="F30" s="270"/>
      <c r="G30" s="271"/>
      <c r="H30" s="271"/>
      <c r="I30" s="33" t="str">
        <f t="shared" si="2"/>
        <v/>
      </c>
      <c r="J30" s="5" t="str">
        <f t="shared" si="3"/>
        <v/>
      </c>
      <c r="L30" s="37">
        <v>25</v>
      </c>
      <c r="M30" s="275"/>
      <c r="N30" s="263"/>
      <c r="O30" s="38" t="str">
        <f t="shared" si="4"/>
        <v/>
      </c>
      <c r="P30" s="269"/>
      <c r="Q30" s="270"/>
      <c r="R30" s="271"/>
      <c r="S30" s="271"/>
      <c r="T30" s="33" t="str">
        <f t="shared" si="5"/>
        <v/>
      </c>
      <c r="U30" s="5" t="str">
        <f t="shared" si="6"/>
        <v/>
      </c>
      <c r="AA30" s="3"/>
      <c r="AE30" s="3"/>
    </row>
    <row r="31" spans="1:31" ht="18.75" customHeight="1" x14ac:dyDescent="0.4">
      <c r="A31" s="37">
        <v>26</v>
      </c>
      <c r="B31" s="262"/>
      <c r="C31" s="263"/>
      <c r="D31" s="38" t="str">
        <f t="shared" si="1"/>
        <v/>
      </c>
      <c r="E31" s="269"/>
      <c r="F31" s="270"/>
      <c r="G31" s="271"/>
      <c r="H31" s="271"/>
      <c r="I31" s="33" t="str">
        <f t="shared" si="2"/>
        <v/>
      </c>
      <c r="J31" s="5" t="str">
        <f t="shared" si="3"/>
        <v/>
      </c>
      <c r="L31" s="37">
        <v>26</v>
      </c>
      <c r="M31" s="275"/>
      <c r="N31" s="263"/>
      <c r="O31" s="38" t="str">
        <f t="shared" si="4"/>
        <v/>
      </c>
      <c r="P31" s="269"/>
      <c r="Q31" s="270"/>
      <c r="R31" s="271"/>
      <c r="S31" s="271"/>
      <c r="T31" s="33" t="str">
        <f t="shared" si="5"/>
        <v/>
      </c>
      <c r="U31" s="5" t="str">
        <f t="shared" si="6"/>
        <v/>
      </c>
      <c r="AA31" s="3"/>
      <c r="AE31" s="3"/>
    </row>
    <row r="32" spans="1:31" ht="18.75" customHeight="1" x14ac:dyDescent="0.4">
      <c r="A32" s="37">
        <v>27</v>
      </c>
      <c r="B32" s="262"/>
      <c r="C32" s="263"/>
      <c r="D32" s="38" t="str">
        <f t="shared" si="1"/>
        <v/>
      </c>
      <c r="E32" s="269"/>
      <c r="F32" s="270"/>
      <c r="G32" s="271"/>
      <c r="H32" s="271"/>
      <c r="I32" s="33" t="str">
        <f t="shared" si="2"/>
        <v/>
      </c>
      <c r="J32" s="5" t="str">
        <f t="shared" si="3"/>
        <v/>
      </c>
      <c r="L32" s="37">
        <v>27</v>
      </c>
      <c r="M32" s="275"/>
      <c r="N32" s="263"/>
      <c r="O32" s="38" t="str">
        <f t="shared" si="4"/>
        <v/>
      </c>
      <c r="P32" s="269"/>
      <c r="Q32" s="270"/>
      <c r="R32" s="271"/>
      <c r="S32" s="271"/>
      <c r="T32" s="33" t="str">
        <f t="shared" si="5"/>
        <v/>
      </c>
      <c r="U32" s="5" t="str">
        <f t="shared" si="6"/>
        <v/>
      </c>
      <c r="AA32" s="3"/>
      <c r="AE32" s="3"/>
    </row>
    <row r="33" spans="1:31" ht="18.75" customHeight="1" x14ac:dyDescent="0.4">
      <c r="A33" s="37">
        <v>28</v>
      </c>
      <c r="B33" s="262"/>
      <c r="C33" s="263"/>
      <c r="D33" s="38" t="str">
        <f t="shared" si="1"/>
        <v/>
      </c>
      <c r="E33" s="269"/>
      <c r="F33" s="270"/>
      <c r="G33" s="271"/>
      <c r="H33" s="271"/>
      <c r="I33" s="33" t="str">
        <f t="shared" si="2"/>
        <v/>
      </c>
      <c r="J33" s="5" t="str">
        <f t="shared" si="3"/>
        <v/>
      </c>
      <c r="L33" s="37">
        <v>28</v>
      </c>
      <c r="M33" s="275"/>
      <c r="N33" s="263"/>
      <c r="O33" s="38" t="str">
        <f t="shared" si="4"/>
        <v/>
      </c>
      <c r="P33" s="269"/>
      <c r="Q33" s="270"/>
      <c r="R33" s="271"/>
      <c r="S33" s="271"/>
      <c r="T33" s="33" t="str">
        <f t="shared" si="5"/>
        <v/>
      </c>
      <c r="U33" s="5" t="str">
        <f t="shared" si="6"/>
        <v/>
      </c>
      <c r="AA33" s="3"/>
      <c r="AE33" s="3"/>
    </row>
    <row r="34" spans="1:31" ht="18.75" customHeight="1" x14ac:dyDescent="0.4">
      <c r="A34" s="37">
        <v>29</v>
      </c>
      <c r="B34" s="262"/>
      <c r="C34" s="263"/>
      <c r="D34" s="38" t="str">
        <f t="shared" si="1"/>
        <v/>
      </c>
      <c r="E34" s="269"/>
      <c r="F34" s="270"/>
      <c r="G34" s="271"/>
      <c r="H34" s="271"/>
      <c r="I34" s="33" t="str">
        <f t="shared" si="2"/>
        <v/>
      </c>
      <c r="J34" s="5" t="str">
        <f t="shared" si="3"/>
        <v/>
      </c>
      <c r="L34" s="37">
        <v>29</v>
      </c>
      <c r="M34" s="275"/>
      <c r="N34" s="263"/>
      <c r="O34" s="38" t="str">
        <f t="shared" si="4"/>
        <v/>
      </c>
      <c r="P34" s="269"/>
      <c r="Q34" s="270"/>
      <c r="R34" s="271"/>
      <c r="S34" s="271"/>
      <c r="T34" s="33" t="str">
        <f t="shared" si="5"/>
        <v/>
      </c>
      <c r="U34" s="5" t="str">
        <f t="shared" si="6"/>
        <v/>
      </c>
      <c r="AA34" s="3"/>
      <c r="AE34" s="3"/>
    </row>
    <row r="35" spans="1:31" ht="18.75" customHeight="1" x14ac:dyDescent="0.4">
      <c r="A35" s="49">
        <v>30</v>
      </c>
      <c r="B35" s="264"/>
      <c r="C35" s="265"/>
      <c r="D35" s="50" t="str">
        <f t="shared" si="1"/>
        <v/>
      </c>
      <c r="E35" s="272"/>
      <c r="F35" s="270"/>
      <c r="G35" s="271"/>
      <c r="H35" s="273"/>
      <c r="I35" s="33" t="str">
        <f t="shared" si="2"/>
        <v/>
      </c>
      <c r="J35" s="5" t="str">
        <f t="shared" si="3"/>
        <v/>
      </c>
      <c r="L35" s="37">
        <v>30</v>
      </c>
      <c r="M35" s="275"/>
      <c r="N35" s="263"/>
      <c r="O35" s="38" t="str">
        <f t="shared" si="4"/>
        <v/>
      </c>
      <c r="P35" s="269"/>
      <c r="Q35" s="270"/>
      <c r="R35" s="271"/>
      <c r="S35" s="273"/>
      <c r="T35" s="33" t="str">
        <f t="shared" si="5"/>
        <v/>
      </c>
      <c r="U35" s="5" t="str">
        <f t="shared" si="6"/>
        <v/>
      </c>
      <c r="AA35" s="3"/>
      <c r="AE35" s="3"/>
    </row>
    <row r="36" spans="1:31" ht="18.75" customHeight="1" x14ac:dyDescent="0.4">
      <c r="A36" s="4"/>
      <c r="B36" s="51"/>
      <c r="C36" s="51"/>
      <c r="D36" s="51"/>
      <c r="E36" s="52"/>
      <c r="F36" s="51"/>
      <c r="G36" s="53"/>
      <c r="H36" s="54" t="s">
        <v>16</v>
      </c>
      <c r="I36" s="53">
        <f>COUNT(I6:I35)</f>
        <v>0</v>
      </c>
      <c r="J36" s="51"/>
      <c r="L36" s="4"/>
      <c r="M36" s="52"/>
      <c r="N36" s="51"/>
      <c r="O36" s="51"/>
      <c r="P36" s="52"/>
      <c r="Q36" s="51"/>
      <c r="R36" s="53"/>
      <c r="S36" s="54" t="s">
        <v>16</v>
      </c>
      <c r="T36" s="53">
        <f>COUNT(T6:T35)</f>
        <v>0</v>
      </c>
      <c r="U36" s="51"/>
      <c r="AA36" s="3"/>
      <c r="AE36" s="3"/>
    </row>
    <row r="37" spans="1:31" ht="18.75" customHeight="1" x14ac:dyDescent="0.4">
      <c r="A37" s="10"/>
      <c r="B37" s="16"/>
      <c r="C37" s="16"/>
      <c r="D37" s="16"/>
      <c r="E37" s="55"/>
      <c r="F37" s="16"/>
      <c r="G37" s="56"/>
      <c r="H37" s="57" t="s">
        <v>46</v>
      </c>
      <c r="I37" s="58">
        <f>SUM(I6:I35)</f>
        <v>0</v>
      </c>
      <c r="J37" s="16"/>
      <c r="L37" s="10"/>
      <c r="M37" s="55"/>
      <c r="N37" s="16"/>
      <c r="O37" s="16"/>
      <c r="P37" s="55"/>
      <c r="Q37" s="16"/>
      <c r="R37" s="56"/>
      <c r="S37" s="57" t="s">
        <v>46</v>
      </c>
      <c r="T37" s="59">
        <f>SUM(T6:T35)</f>
        <v>0</v>
      </c>
      <c r="U37" s="16"/>
      <c r="AA37" s="3"/>
      <c r="AE37" s="3"/>
    </row>
    <row r="38" spans="1:31" ht="18.75" customHeight="1" x14ac:dyDescent="0.4">
      <c r="AA38" s="3"/>
      <c r="AE38" s="3"/>
    </row>
    <row r="39" spans="1:31" ht="18.75" customHeight="1" x14ac:dyDescent="0.4">
      <c r="AA39" s="3"/>
      <c r="AE39" s="3"/>
    </row>
    <row r="40" spans="1:31" ht="18.75" customHeight="1" x14ac:dyDescent="0.4">
      <c r="AA40" s="3"/>
      <c r="AE40" s="3"/>
    </row>
    <row r="41" spans="1:31" ht="18.75" customHeight="1" x14ac:dyDescent="0.4">
      <c r="AA41" s="3"/>
      <c r="AE41" s="3"/>
    </row>
    <row r="42" spans="1:31" ht="18.75" customHeight="1" x14ac:dyDescent="0.4">
      <c r="AA42" s="3"/>
      <c r="AE42" s="3"/>
    </row>
    <row r="43" spans="1:31" ht="18.75" customHeight="1" x14ac:dyDescent="0.4">
      <c r="AA43" s="3"/>
      <c r="AE43" s="3"/>
    </row>
    <row r="44" spans="1:31" ht="18.75" customHeight="1" x14ac:dyDescent="0.4">
      <c r="AA44" s="3"/>
      <c r="AE44" s="3"/>
    </row>
    <row r="45" spans="1:31" ht="18.75" customHeight="1" x14ac:dyDescent="0.4">
      <c r="AA45" s="3"/>
      <c r="AE45" s="3"/>
    </row>
    <row r="46" spans="1:31" ht="18.75" customHeight="1" x14ac:dyDescent="0.4">
      <c r="AA46" s="3"/>
      <c r="AE46" s="3"/>
    </row>
    <row r="47" spans="1:31" ht="18.75" customHeight="1" x14ac:dyDescent="0.4">
      <c r="AA47" s="3"/>
      <c r="AE47" s="3"/>
    </row>
    <row r="48" spans="1:31" ht="18.75" customHeight="1" x14ac:dyDescent="0.4">
      <c r="AA48" s="3"/>
      <c r="AE48" s="3"/>
    </row>
    <row r="49" spans="27:31" ht="18.75" customHeight="1" x14ac:dyDescent="0.4">
      <c r="AA49" s="3"/>
      <c r="AE49" s="3"/>
    </row>
    <row r="50" spans="27:31" ht="18.75" customHeight="1" x14ac:dyDescent="0.4">
      <c r="AA50" s="3"/>
      <c r="AE50" s="3"/>
    </row>
    <row r="51" spans="27:31" ht="18.75" customHeight="1" x14ac:dyDescent="0.4">
      <c r="AA51" s="3"/>
      <c r="AE51" s="3"/>
    </row>
    <row r="52" spans="27:31" ht="18.75" customHeight="1" x14ac:dyDescent="0.4">
      <c r="AA52" s="3"/>
      <c r="AE52" s="3"/>
    </row>
    <row r="53" spans="27:31" ht="18.75" customHeight="1" x14ac:dyDescent="0.4">
      <c r="AA53" s="3"/>
      <c r="AE53" s="3"/>
    </row>
    <row r="54" spans="27:31" ht="18.75" customHeight="1" x14ac:dyDescent="0.4">
      <c r="AA54" s="3"/>
      <c r="AE54" s="3"/>
    </row>
    <row r="55" spans="27:31" ht="18.75" customHeight="1" x14ac:dyDescent="0.4">
      <c r="AA55" s="3"/>
      <c r="AE55" s="3"/>
    </row>
    <row r="56" spans="27:31" ht="18.75" customHeight="1" x14ac:dyDescent="0.4">
      <c r="AA56" s="3"/>
      <c r="AE56" s="3"/>
    </row>
    <row r="57" spans="27:31" ht="18.75" customHeight="1" x14ac:dyDescent="0.4">
      <c r="AA57" s="3"/>
      <c r="AE57" s="3"/>
    </row>
    <row r="58" spans="27:31" ht="18.75" customHeight="1" x14ac:dyDescent="0.4">
      <c r="AA58" s="3"/>
      <c r="AE58" s="3"/>
    </row>
    <row r="59" spans="27:31" ht="18.75" customHeight="1" x14ac:dyDescent="0.4">
      <c r="AA59" s="3"/>
      <c r="AE59" s="3"/>
    </row>
    <row r="60" spans="27:31" ht="18.75" customHeight="1" x14ac:dyDescent="0.4">
      <c r="AA60" s="3"/>
      <c r="AE60" s="3"/>
    </row>
    <row r="61" spans="27:31" ht="18.75" customHeight="1" x14ac:dyDescent="0.4">
      <c r="AA61" s="3"/>
      <c r="AE61" s="3"/>
    </row>
    <row r="62" spans="27:31" ht="18.75" customHeight="1" x14ac:dyDescent="0.4">
      <c r="AA62" s="3"/>
      <c r="AE62" s="3"/>
    </row>
    <row r="63" spans="27:31" ht="18.75" customHeight="1" x14ac:dyDescent="0.4">
      <c r="AA63" s="3"/>
      <c r="AE63" s="3"/>
    </row>
    <row r="64" spans="27:31" ht="18.75" customHeight="1" x14ac:dyDescent="0.4">
      <c r="AA64" s="3"/>
      <c r="AE64" s="3"/>
    </row>
    <row r="65" spans="27:31" ht="18.75" customHeight="1" x14ac:dyDescent="0.4">
      <c r="AA65" s="3"/>
      <c r="AE65" s="3"/>
    </row>
    <row r="66" spans="27:31" ht="18.75" customHeight="1" x14ac:dyDescent="0.4">
      <c r="AA66" s="3"/>
      <c r="AE66" s="3"/>
    </row>
    <row r="67" spans="27:31" ht="18.75" customHeight="1" x14ac:dyDescent="0.4">
      <c r="AA67" s="3"/>
      <c r="AE67" s="3"/>
    </row>
    <row r="68" spans="27:31" ht="18.75" customHeight="1" x14ac:dyDescent="0.4">
      <c r="AA68" s="3"/>
      <c r="AE68" s="3"/>
    </row>
    <row r="69" spans="27:31" ht="18.75" customHeight="1" x14ac:dyDescent="0.4">
      <c r="AA69" s="3"/>
      <c r="AE69" s="3"/>
    </row>
    <row r="70" spans="27:31" ht="18.75" customHeight="1" x14ac:dyDescent="0.4">
      <c r="AA70" s="3"/>
      <c r="AE70" s="3"/>
    </row>
    <row r="71" spans="27:31" ht="18.75" customHeight="1" x14ac:dyDescent="0.4">
      <c r="AA71" s="3"/>
      <c r="AE71" s="3"/>
    </row>
    <row r="72" spans="27:31" ht="18.75" customHeight="1" x14ac:dyDescent="0.4">
      <c r="AA72" s="3"/>
      <c r="AE72" s="3"/>
    </row>
    <row r="73" spans="27:31" ht="18.75" customHeight="1" x14ac:dyDescent="0.4">
      <c r="AA73" s="3"/>
      <c r="AE73" s="3"/>
    </row>
    <row r="74" spans="27:31" ht="18.75" customHeight="1" x14ac:dyDescent="0.4">
      <c r="AA74" s="3"/>
      <c r="AE74" s="3"/>
    </row>
    <row r="75" spans="27:31" ht="18.75" customHeight="1" x14ac:dyDescent="0.4">
      <c r="AA75" s="3"/>
      <c r="AE75" s="3"/>
    </row>
    <row r="76" spans="27:31" ht="18.75" customHeight="1" x14ac:dyDescent="0.4">
      <c r="AA76" s="3"/>
      <c r="AE76" s="3"/>
    </row>
    <row r="77" spans="27:31" ht="18.75" customHeight="1" x14ac:dyDescent="0.4">
      <c r="AA77" s="3"/>
      <c r="AE77" s="3"/>
    </row>
    <row r="78" spans="27:31" ht="18.75" customHeight="1" x14ac:dyDescent="0.4">
      <c r="AA78" s="3"/>
      <c r="AE78" s="3"/>
    </row>
    <row r="79" spans="27:31" ht="18.75" customHeight="1" x14ac:dyDescent="0.4">
      <c r="AA79" s="3"/>
      <c r="AE79" s="3"/>
    </row>
    <row r="80" spans="27:31" ht="18.75" customHeight="1" x14ac:dyDescent="0.4">
      <c r="AA80" s="3"/>
      <c r="AE80" s="3"/>
    </row>
    <row r="81" spans="27:31" ht="18.75" customHeight="1" x14ac:dyDescent="0.4">
      <c r="AA81" s="3"/>
      <c r="AE81" s="3"/>
    </row>
    <row r="82" spans="27:31" ht="18.75" customHeight="1" x14ac:dyDescent="0.4">
      <c r="AA82" s="3"/>
      <c r="AE82" s="3"/>
    </row>
    <row r="83" spans="27:31" ht="18.75" customHeight="1" x14ac:dyDescent="0.4">
      <c r="AA83" s="3"/>
      <c r="AE83" s="3"/>
    </row>
    <row r="84" spans="27:31" ht="18.75" customHeight="1" x14ac:dyDescent="0.4">
      <c r="AA84" s="3"/>
      <c r="AE84" s="3"/>
    </row>
    <row r="85" spans="27:31" ht="18.75" customHeight="1" x14ac:dyDescent="0.4">
      <c r="AA85" s="3"/>
      <c r="AE85" s="3"/>
    </row>
    <row r="86" spans="27:31" ht="18.75" customHeight="1" x14ac:dyDescent="0.4">
      <c r="AA86" s="3"/>
      <c r="AE86" s="3"/>
    </row>
    <row r="87" spans="27:31" ht="18.75" customHeight="1" x14ac:dyDescent="0.4">
      <c r="AA87" s="3"/>
      <c r="AE87" s="3"/>
    </row>
    <row r="88" spans="27:31" ht="18.75" customHeight="1" x14ac:dyDescent="0.4">
      <c r="AA88" s="3"/>
      <c r="AE88" s="3"/>
    </row>
    <row r="89" spans="27:31" ht="18.75" customHeight="1" x14ac:dyDescent="0.4">
      <c r="AA89" s="3"/>
      <c r="AE89" s="3"/>
    </row>
    <row r="90" spans="27:31" ht="18.75" customHeight="1" x14ac:dyDescent="0.4">
      <c r="AA90" s="3"/>
      <c r="AE90" s="3"/>
    </row>
    <row r="91" spans="27:31" ht="18.75" customHeight="1" x14ac:dyDescent="0.4">
      <c r="AA91" s="3"/>
      <c r="AE91" s="3"/>
    </row>
    <row r="92" spans="27:31" ht="18.75" customHeight="1" x14ac:dyDescent="0.4">
      <c r="AA92" s="3"/>
      <c r="AE92" s="3"/>
    </row>
    <row r="93" spans="27:31" ht="18.75" customHeight="1" x14ac:dyDescent="0.4">
      <c r="AA93" s="3"/>
      <c r="AE93" s="3"/>
    </row>
    <row r="94" spans="27:31" ht="18.75" customHeight="1" x14ac:dyDescent="0.4">
      <c r="AA94" s="3"/>
      <c r="AE94" s="3"/>
    </row>
    <row r="95" spans="27:31" ht="18.75" customHeight="1" x14ac:dyDescent="0.4">
      <c r="AA95" s="3"/>
      <c r="AE95" s="3"/>
    </row>
    <row r="96" spans="27:31" ht="18.75" customHeight="1" x14ac:dyDescent="0.4">
      <c r="AA96" s="3"/>
      <c r="AE96" s="3"/>
    </row>
    <row r="97" spans="27:31" ht="18.75" customHeight="1" x14ac:dyDescent="0.4">
      <c r="AA97" s="3"/>
      <c r="AE97" s="3"/>
    </row>
    <row r="98" spans="27:31" ht="18.75" customHeight="1" x14ac:dyDescent="0.4">
      <c r="AA98" s="3"/>
      <c r="AE98" s="3"/>
    </row>
    <row r="99" spans="27:31" ht="18.75" customHeight="1" x14ac:dyDescent="0.4">
      <c r="AA99" s="3"/>
      <c r="AE99" s="3"/>
    </row>
    <row r="100" spans="27:31" ht="18.75" customHeight="1" x14ac:dyDescent="0.4">
      <c r="AA100" s="3"/>
      <c r="AE100" s="3"/>
    </row>
  </sheetData>
  <sheetProtection algorithmName="SHA-512" hashValue="vYZMFL6c4QqrxFT7ITWbebMOeYlgmK0Q3++qdAzmqbZXK3YH3lg0MQfqIs8gS+OiUeNV940usegc/+8AJavcKQ==" saltValue="UJ7TGL1m4apO7BTpMrMOlw==" spinCount="100000" sheet="1" objects="1" scenarios="1"/>
  <mergeCells count="19">
    <mergeCell ref="A4:A5"/>
    <mergeCell ref="B4:B5"/>
    <mergeCell ref="C4:C5"/>
    <mergeCell ref="D4:D5"/>
    <mergeCell ref="O4:O5"/>
    <mergeCell ref="N3:O3"/>
    <mergeCell ref="G2:I2"/>
    <mergeCell ref="C1:F1"/>
    <mergeCell ref="R2:T2"/>
    <mergeCell ref="C2:D2"/>
    <mergeCell ref="N2:O2"/>
    <mergeCell ref="T4:T5"/>
    <mergeCell ref="R4:S4"/>
    <mergeCell ref="G4:H4"/>
    <mergeCell ref="I4:I5"/>
    <mergeCell ref="L4:L5"/>
    <mergeCell ref="M4:M5"/>
    <mergeCell ref="N4:N5"/>
    <mergeCell ref="C3:D3"/>
  </mergeCells>
  <phoneticPr fontId="1"/>
  <dataValidations count="2">
    <dataValidation type="list" allowBlank="1" showErrorMessage="1" sqref="F2" xr:uid="{00000000-0002-0000-0500-000000000000}">
      <formula1>"アルペン,クロスカントリー"</formula1>
    </dataValidation>
    <dataValidation type="list" allowBlank="1" showErrorMessage="1" sqref="C3" xr:uid="{00000000-0002-0000-0500-000001000000}">
      <formula1>"ＧＳ,ＳＬ,ＦＲ,ＣＬ,ＳＰ"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E2EFD9"/>
    <pageSetUpPr fitToPage="1"/>
  </sheetPr>
  <dimension ref="A1:AE100"/>
  <sheetViews>
    <sheetView workbookViewId="0">
      <pane xSplit="1" ySplit="5" topLeftCell="B6" activePane="bottomRight" state="frozen"/>
      <selection activeCell="B23" sqref="B23:B24"/>
      <selection pane="topRight" activeCell="B23" sqref="B23:B24"/>
      <selection pane="bottomLeft" activeCell="B23" sqref="B23:B24"/>
      <selection pane="bottomRight" activeCell="B6" sqref="B6"/>
    </sheetView>
  </sheetViews>
  <sheetFormatPr defaultColWidth="12.625" defaultRowHeight="15" customHeight="1" x14ac:dyDescent="0.4"/>
  <cols>
    <col min="1" max="1" width="3.5" style="1" bestFit="1" customWidth="1"/>
    <col min="2" max="2" width="9" style="1" bestFit="1" customWidth="1"/>
    <col min="3" max="3" width="12.375" style="1" customWidth="1"/>
    <col min="4" max="4" width="8.5" style="1" bestFit="1" customWidth="1"/>
    <col min="5" max="5" width="7.75" style="1" customWidth="1"/>
    <col min="6" max="6" width="14.375" style="1" bestFit="1" customWidth="1"/>
    <col min="7" max="7" width="12.625" style="1" customWidth="1"/>
    <col min="8" max="8" width="12.875" style="1" customWidth="1"/>
    <col min="9" max="9" width="7.625" style="1" customWidth="1"/>
    <col min="10" max="10" width="7.625" style="1" hidden="1" customWidth="1"/>
    <col min="11" max="11" width="0.875" style="1" customWidth="1"/>
    <col min="12" max="12" width="3.5" style="1" bestFit="1" customWidth="1"/>
    <col min="13" max="13" width="9" style="1" bestFit="1" customWidth="1"/>
    <col min="14" max="14" width="12" style="1" customWidth="1"/>
    <col min="15" max="15" width="8.5" style="1" bestFit="1" customWidth="1"/>
    <col min="16" max="16" width="8.25" style="1" customWidth="1"/>
    <col min="17" max="17" width="14.375" style="1" bestFit="1" customWidth="1"/>
    <col min="18" max="18" width="12.5" style="1" customWidth="1"/>
    <col min="19" max="19" width="12.25" style="1" customWidth="1"/>
    <col min="20" max="20" width="7.625" style="1" customWidth="1"/>
    <col min="21" max="21" width="7.625" style="1" hidden="1" customWidth="1"/>
    <col min="22" max="22" width="7.625" style="1" customWidth="1"/>
    <col min="23" max="23" width="3" style="1" customWidth="1"/>
    <col min="24" max="25" width="7.125" style="1" bestFit="1" customWidth="1"/>
    <col min="26" max="26" width="13" style="1" customWidth="1"/>
    <col min="27" max="27" width="7.625" style="1" customWidth="1"/>
    <col min="28" max="29" width="7.125" style="1" bestFit="1" customWidth="1"/>
    <col min="30" max="30" width="13" style="1" bestFit="1" customWidth="1"/>
    <col min="31" max="31" width="7.625" style="1" customWidth="1"/>
    <col min="32" max="16384" width="12.625" style="1"/>
  </cols>
  <sheetData>
    <row r="1" spans="1:31" ht="18.75" customHeight="1" x14ac:dyDescent="0.4">
      <c r="B1" s="2" t="s">
        <v>0</v>
      </c>
      <c r="C1" s="188">
        <f>基本情報!B2</f>
        <v>0</v>
      </c>
      <c r="D1" s="189"/>
      <c r="E1" s="189"/>
      <c r="F1" s="190"/>
      <c r="AA1" s="3"/>
      <c r="AE1" s="3"/>
    </row>
    <row r="2" spans="1:31" ht="18.75" customHeight="1" x14ac:dyDescent="0.4">
      <c r="A2" s="4"/>
      <c r="B2" s="5" t="s">
        <v>24</v>
      </c>
      <c r="C2" s="159">
        <v>44569</v>
      </c>
      <c r="D2" s="160"/>
      <c r="E2" s="5" t="s">
        <v>15</v>
      </c>
      <c r="F2" s="6" t="s">
        <v>14</v>
      </c>
      <c r="G2" s="187" t="s">
        <v>79</v>
      </c>
      <c r="H2" s="153"/>
      <c r="I2" s="154"/>
      <c r="J2" s="7"/>
      <c r="L2" s="4"/>
      <c r="M2" s="8" t="s">
        <v>24</v>
      </c>
      <c r="N2" s="161">
        <f t="shared" ref="N2:N3" si="0">C2</f>
        <v>44569</v>
      </c>
      <c r="O2" s="162"/>
      <c r="P2" s="8" t="s">
        <v>15</v>
      </c>
      <c r="Q2" s="9" t="s">
        <v>14</v>
      </c>
      <c r="R2" s="191" t="str">
        <f>G2</f>
        <v>大阪府スポーツ大会兼国体予選</v>
      </c>
      <c r="S2" s="153"/>
      <c r="T2" s="154"/>
      <c r="U2" s="7"/>
      <c r="AA2" s="3"/>
      <c r="AE2" s="3"/>
    </row>
    <row r="3" spans="1:31" ht="18.75" customHeight="1" x14ac:dyDescent="0.4">
      <c r="A3" s="10"/>
      <c r="B3" s="11" t="s">
        <v>26</v>
      </c>
      <c r="C3" s="150" t="s">
        <v>80</v>
      </c>
      <c r="D3" s="151"/>
      <c r="E3" s="11" t="s">
        <v>28</v>
      </c>
      <c r="F3" s="12" t="s">
        <v>18</v>
      </c>
      <c r="G3" s="13" t="s">
        <v>29</v>
      </c>
      <c r="H3" s="14">
        <f>基本情報!I9</f>
        <v>44287</v>
      </c>
      <c r="I3" s="15"/>
      <c r="J3" s="16"/>
      <c r="L3" s="10"/>
      <c r="M3" s="11" t="s">
        <v>26</v>
      </c>
      <c r="N3" s="150" t="str">
        <f t="shared" si="0"/>
        <v>ＣＬ</v>
      </c>
      <c r="O3" s="151"/>
      <c r="P3" s="11" t="s">
        <v>28</v>
      </c>
      <c r="Q3" s="17" t="s">
        <v>19</v>
      </c>
      <c r="R3" s="13" t="s">
        <v>29</v>
      </c>
      <c r="S3" s="14">
        <f>H3</f>
        <v>44287</v>
      </c>
      <c r="T3" s="15"/>
      <c r="U3" s="16"/>
      <c r="Z3" s="1" t="s">
        <v>30</v>
      </c>
      <c r="AA3" s="3"/>
      <c r="AE3" s="3"/>
    </row>
    <row r="4" spans="1:31" ht="25.5" customHeight="1" x14ac:dyDescent="0.4">
      <c r="A4" s="166"/>
      <c r="B4" s="148" t="s">
        <v>88</v>
      </c>
      <c r="C4" s="168" t="s">
        <v>31</v>
      </c>
      <c r="D4" s="148" t="s">
        <v>89</v>
      </c>
      <c r="E4" s="18" t="s">
        <v>32</v>
      </c>
      <c r="F4" s="18" t="s">
        <v>33</v>
      </c>
      <c r="G4" s="165" t="s">
        <v>34</v>
      </c>
      <c r="H4" s="162"/>
      <c r="I4" s="163" t="s">
        <v>90</v>
      </c>
      <c r="J4" s="18" t="s">
        <v>35</v>
      </c>
      <c r="L4" s="166"/>
      <c r="M4" s="148" t="s">
        <v>88</v>
      </c>
      <c r="N4" s="168" t="s">
        <v>31</v>
      </c>
      <c r="O4" s="148" t="s">
        <v>89</v>
      </c>
      <c r="P4" s="18" t="s">
        <v>32</v>
      </c>
      <c r="Q4" s="18" t="s">
        <v>33</v>
      </c>
      <c r="R4" s="165" t="s">
        <v>34</v>
      </c>
      <c r="S4" s="162"/>
      <c r="T4" s="163" t="s">
        <v>90</v>
      </c>
      <c r="U4" s="18" t="s">
        <v>35</v>
      </c>
      <c r="W4" s="60"/>
      <c r="X4" s="65" t="s">
        <v>36</v>
      </c>
      <c r="Y4" s="66"/>
      <c r="Z4" s="66"/>
      <c r="AA4" s="67"/>
      <c r="AB4" s="21" t="s">
        <v>37</v>
      </c>
      <c r="AC4" s="21"/>
      <c r="AD4" s="21"/>
      <c r="AE4" s="23"/>
    </row>
    <row r="5" spans="1:31" ht="21" customHeight="1" x14ac:dyDescent="0.4">
      <c r="A5" s="167"/>
      <c r="B5" s="149"/>
      <c r="C5" s="149"/>
      <c r="D5" s="149"/>
      <c r="E5" s="24" t="s">
        <v>38</v>
      </c>
      <c r="F5" s="24" t="s">
        <v>39</v>
      </c>
      <c r="G5" s="11" t="s">
        <v>40</v>
      </c>
      <c r="H5" s="11" t="s">
        <v>41</v>
      </c>
      <c r="I5" s="164"/>
      <c r="J5" s="24"/>
      <c r="L5" s="167"/>
      <c r="M5" s="149"/>
      <c r="N5" s="149"/>
      <c r="O5" s="149"/>
      <c r="P5" s="24" t="s">
        <v>38</v>
      </c>
      <c r="Q5" s="24" t="s">
        <v>39</v>
      </c>
      <c r="R5" s="11" t="s">
        <v>40</v>
      </c>
      <c r="S5" s="11" t="s">
        <v>41</v>
      </c>
      <c r="T5" s="164"/>
      <c r="U5" s="24"/>
      <c r="W5" s="61"/>
      <c r="X5" s="68" t="s">
        <v>42</v>
      </c>
      <c r="Y5" s="27" t="s">
        <v>43</v>
      </c>
      <c r="Z5" s="27" t="s">
        <v>44</v>
      </c>
      <c r="AA5" s="69" t="s">
        <v>45</v>
      </c>
      <c r="AB5" s="26" t="s">
        <v>42</v>
      </c>
      <c r="AC5" s="27" t="s">
        <v>43</v>
      </c>
      <c r="AD5" s="27" t="s">
        <v>44</v>
      </c>
      <c r="AE5" s="29" t="s">
        <v>45</v>
      </c>
    </row>
    <row r="6" spans="1:31" ht="18.75" customHeight="1" x14ac:dyDescent="0.4">
      <c r="A6" s="30">
        <v>1</v>
      </c>
      <c r="B6" s="260"/>
      <c r="C6" s="261"/>
      <c r="D6" s="31" t="str">
        <f t="shared" ref="D6:D35" si="1">IF(F6="","",IFERROR(VLOOKUP(J6,$X$6:$AA$20,3),"参加不可"))</f>
        <v/>
      </c>
      <c r="E6" s="266"/>
      <c r="F6" s="267"/>
      <c r="G6" s="268"/>
      <c r="H6" s="268"/>
      <c r="I6" s="33" t="str">
        <f t="shared" ref="I6:I35" si="2">IF(F6="","",IFERROR(VLOOKUP(J6,$X$6:$AA$20,4),"参加不可"))</f>
        <v/>
      </c>
      <c r="J6" s="5" t="str">
        <f t="shared" ref="J6:J35" si="3">IF(F6="","",DATEDIF(F6,H$3,"Y"))</f>
        <v/>
      </c>
      <c r="L6" s="30">
        <v>1</v>
      </c>
      <c r="M6" s="274"/>
      <c r="N6" s="261"/>
      <c r="O6" s="31" t="str">
        <f t="shared" ref="O6:O35" si="4">IF(Q6="","",IFERROR(VLOOKUP(U6,$AB$6:$AE$20,3),"参加不可"))</f>
        <v/>
      </c>
      <c r="P6" s="266"/>
      <c r="Q6" s="267"/>
      <c r="R6" s="268"/>
      <c r="S6" s="268"/>
      <c r="T6" s="33" t="str">
        <f t="shared" ref="T6:T35" si="5">IF(Q6="","",IFERROR(VLOOKUP(U6,$AB$6:$AE$20,4),"参加不可"))</f>
        <v/>
      </c>
      <c r="U6" s="5" t="str">
        <f t="shared" ref="U6:U35" si="6">IF(Q6="","",DATEDIF(Q6,S$3,"Y"))</f>
        <v/>
      </c>
      <c r="W6" s="62">
        <v>1</v>
      </c>
      <c r="X6" s="70">
        <v>6</v>
      </c>
      <c r="Y6" s="32">
        <v>14</v>
      </c>
      <c r="Z6" s="32" t="s">
        <v>48</v>
      </c>
      <c r="AA6" s="71">
        <v>5000</v>
      </c>
      <c r="AB6" s="35">
        <v>6</v>
      </c>
      <c r="AC6" s="32">
        <v>14</v>
      </c>
      <c r="AD6" s="32" t="s">
        <v>49</v>
      </c>
      <c r="AE6" s="33">
        <v>5000</v>
      </c>
    </row>
    <row r="7" spans="1:31" ht="18.75" customHeight="1" x14ac:dyDescent="0.4">
      <c r="A7" s="37">
        <v>2</v>
      </c>
      <c r="B7" s="262"/>
      <c r="C7" s="263"/>
      <c r="D7" s="38" t="str">
        <f t="shared" si="1"/>
        <v/>
      </c>
      <c r="E7" s="269"/>
      <c r="F7" s="270"/>
      <c r="G7" s="271"/>
      <c r="H7" s="271"/>
      <c r="I7" s="33" t="str">
        <f t="shared" si="2"/>
        <v/>
      </c>
      <c r="J7" s="5" t="str">
        <f t="shared" si="3"/>
        <v/>
      </c>
      <c r="L7" s="37">
        <v>2</v>
      </c>
      <c r="M7" s="262"/>
      <c r="N7" s="263"/>
      <c r="O7" s="38" t="str">
        <f t="shared" si="4"/>
        <v/>
      </c>
      <c r="P7" s="269"/>
      <c r="Q7" s="270"/>
      <c r="R7" s="271"/>
      <c r="S7" s="271"/>
      <c r="T7" s="33" t="str">
        <f t="shared" si="5"/>
        <v/>
      </c>
      <c r="U7" s="5" t="str">
        <f t="shared" si="6"/>
        <v/>
      </c>
      <c r="W7" s="63">
        <v>2</v>
      </c>
      <c r="X7" s="72">
        <f t="shared" ref="X7:X11" si="7">IF(Y6="","",Y6+1)</f>
        <v>15</v>
      </c>
      <c r="Y7" s="39">
        <v>17</v>
      </c>
      <c r="Z7" s="39" t="s">
        <v>50</v>
      </c>
      <c r="AA7" s="73">
        <v>5000</v>
      </c>
      <c r="AB7" s="41">
        <f t="shared" ref="AB7:AB20" si="8">IF(AC6="","",AC6+1)</f>
        <v>15</v>
      </c>
      <c r="AC7" s="39">
        <v>17</v>
      </c>
      <c r="AD7" s="39" t="s">
        <v>51</v>
      </c>
      <c r="AE7" s="43">
        <v>5000</v>
      </c>
    </row>
    <row r="8" spans="1:31" ht="18.75" customHeight="1" x14ac:dyDescent="0.4">
      <c r="A8" s="37">
        <v>3</v>
      </c>
      <c r="B8" s="262"/>
      <c r="C8" s="263"/>
      <c r="D8" s="38" t="str">
        <f t="shared" si="1"/>
        <v/>
      </c>
      <c r="E8" s="269"/>
      <c r="F8" s="270"/>
      <c r="G8" s="271"/>
      <c r="H8" s="271"/>
      <c r="I8" s="33" t="str">
        <f t="shared" si="2"/>
        <v/>
      </c>
      <c r="J8" s="5" t="str">
        <f t="shared" si="3"/>
        <v/>
      </c>
      <c r="L8" s="37">
        <v>3</v>
      </c>
      <c r="M8" s="275"/>
      <c r="N8" s="263"/>
      <c r="O8" s="38" t="str">
        <f t="shared" si="4"/>
        <v/>
      </c>
      <c r="P8" s="269"/>
      <c r="Q8" s="270"/>
      <c r="R8" s="271"/>
      <c r="S8" s="271"/>
      <c r="T8" s="33" t="str">
        <f t="shared" si="5"/>
        <v/>
      </c>
      <c r="U8" s="5" t="str">
        <f t="shared" si="6"/>
        <v/>
      </c>
      <c r="W8" s="63">
        <v>3</v>
      </c>
      <c r="X8" s="72">
        <f t="shared" si="7"/>
        <v>18</v>
      </c>
      <c r="Y8" s="39">
        <v>25</v>
      </c>
      <c r="Z8" s="39" t="s">
        <v>81</v>
      </c>
      <c r="AA8" s="73">
        <v>6000</v>
      </c>
      <c r="AB8" s="41">
        <f t="shared" si="8"/>
        <v>18</v>
      </c>
      <c r="AC8" s="39">
        <v>23</v>
      </c>
      <c r="AD8" s="39" t="s">
        <v>53</v>
      </c>
      <c r="AE8" s="43">
        <v>6000</v>
      </c>
    </row>
    <row r="9" spans="1:31" ht="18.75" customHeight="1" x14ac:dyDescent="0.4">
      <c r="A9" s="37">
        <v>4</v>
      </c>
      <c r="B9" s="262"/>
      <c r="C9" s="263"/>
      <c r="D9" s="38" t="str">
        <f t="shared" si="1"/>
        <v/>
      </c>
      <c r="E9" s="269"/>
      <c r="F9" s="270"/>
      <c r="G9" s="271"/>
      <c r="H9" s="271"/>
      <c r="I9" s="33" t="str">
        <f t="shared" si="2"/>
        <v/>
      </c>
      <c r="J9" s="5" t="str">
        <f t="shared" si="3"/>
        <v/>
      </c>
      <c r="L9" s="37">
        <v>4</v>
      </c>
      <c r="M9" s="275"/>
      <c r="N9" s="263"/>
      <c r="O9" s="38" t="str">
        <f t="shared" si="4"/>
        <v/>
      </c>
      <c r="P9" s="269"/>
      <c r="Q9" s="270"/>
      <c r="R9" s="271"/>
      <c r="S9" s="271"/>
      <c r="T9" s="33" t="str">
        <f t="shared" si="5"/>
        <v/>
      </c>
      <c r="U9" s="5" t="str">
        <f t="shared" si="6"/>
        <v/>
      </c>
      <c r="W9" s="63">
        <v>4</v>
      </c>
      <c r="X9" s="72">
        <f t="shared" si="7"/>
        <v>26</v>
      </c>
      <c r="Y9" s="39">
        <v>33</v>
      </c>
      <c r="Z9" s="39" t="s">
        <v>54</v>
      </c>
      <c r="AA9" s="73">
        <v>6000</v>
      </c>
      <c r="AB9" s="41">
        <f t="shared" si="8"/>
        <v>24</v>
      </c>
      <c r="AC9" s="39">
        <v>100</v>
      </c>
      <c r="AD9" s="39" t="s">
        <v>55</v>
      </c>
      <c r="AE9" s="43">
        <v>6000</v>
      </c>
    </row>
    <row r="10" spans="1:31" ht="18.75" customHeight="1" x14ac:dyDescent="0.4">
      <c r="A10" s="37">
        <v>5</v>
      </c>
      <c r="B10" s="262"/>
      <c r="C10" s="263"/>
      <c r="D10" s="38" t="str">
        <f t="shared" si="1"/>
        <v/>
      </c>
      <c r="E10" s="269"/>
      <c r="F10" s="270"/>
      <c r="G10" s="271"/>
      <c r="H10" s="271"/>
      <c r="I10" s="33" t="str">
        <f t="shared" si="2"/>
        <v/>
      </c>
      <c r="J10" s="5" t="str">
        <f t="shared" si="3"/>
        <v/>
      </c>
      <c r="L10" s="37">
        <v>5</v>
      </c>
      <c r="M10" s="275"/>
      <c r="N10" s="263"/>
      <c r="O10" s="38" t="str">
        <f t="shared" si="4"/>
        <v/>
      </c>
      <c r="P10" s="269"/>
      <c r="Q10" s="270"/>
      <c r="R10" s="271"/>
      <c r="S10" s="271"/>
      <c r="T10" s="33" t="str">
        <f t="shared" si="5"/>
        <v/>
      </c>
      <c r="U10" s="5" t="str">
        <f t="shared" si="6"/>
        <v/>
      </c>
      <c r="W10" s="63">
        <v>5</v>
      </c>
      <c r="X10" s="72">
        <f t="shared" si="7"/>
        <v>34</v>
      </c>
      <c r="Y10" s="39">
        <v>100</v>
      </c>
      <c r="Z10" s="39" t="s">
        <v>56</v>
      </c>
      <c r="AA10" s="73">
        <v>6000</v>
      </c>
      <c r="AB10" s="41">
        <f t="shared" si="8"/>
        <v>101</v>
      </c>
      <c r="AC10" s="39"/>
      <c r="AD10" s="39"/>
      <c r="AE10" s="43"/>
    </row>
    <row r="11" spans="1:31" ht="18.75" customHeight="1" x14ac:dyDescent="0.4">
      <c r="A11" s="37">
        <v>6</v>
      </c>
      <c r="B11" s="262"/>
      <c r="C11" s="263"/>
      <c r="D11" s="38" t="str">
        <f t="shared" si="1"/>
        <v/>
      </c>
      <c r="E11" s="269"/>
      <c r="F11" s="270"/>
      <c r="G11" s="271"/>
      <c r="H11" s="271"/>
      <c r="I11" s="33" t="str">
        <f t="shared" si="2"/>
        <v/>
      </c>
      <c r="J11" s="5" t="str">
        <f t="shared" si="3"/>
        <v/>
      </c>
      <c r="L11" s="37">
        <v>6</v>
      </c>
      <c r="M11" s="275"/>
      <c r="N11" s="263"/>
      <c r="O11" s="38" t="str">
        <f t="shared" si="4"/>
        <v/>
      </c>
      <c r="P11" s="269"/>
      <c r="Q11" s="270"/>
      <c r="R11" s="271"/>
      <c r="S11" s="271"/>
      <c r="T11" s="33" t="str">
        <f t="shared" si="5"/>
        <v/>
      </c>
      <c r="U11" s="5" t="str">
        <f t="shared" si="6"/>
        <v/>
      </c>
      <c r="W11" s="63">
        <v>6</v>
      </c>
      <c r="X11" s="72">
        <f t="shared" si="7"/>
        <v>101</v>
      </c>
      <c r="Y11" s="39"/>
      <c r="Z11" s="39"/>
      <c r="AA11" s="73"/>
      <c r="AB11" s="41" t="str">
        <f t="shared" si="8"/>
        <v/>
      </c>
      <c r="AC11" s="39"/>
      <c r="AD11" s="39"/>
      <c r="AE11" s="43"/>
    </row>
    <row r="12" spans="1:31" ht="18.75" customHeight="1" x14ac:dyDescent="0.4">
      <c r="A12" s="37">
        <v>7</v>
      </c>
      <c r="B12" s="262"/>
      <c r="C12" s="263"/>
      <c r="D12" s="38" t="str">
        <f t="shared" si="1"/>
        <v/>
      </c>
      <c r="E12" s="269"/>
      <c r="F12" s="270"/>
      <c r="G12" s="271"/>
      <c r="H12" s="271"/>
      <c r="I12" s="33" t="str">
        <f t="shared" si="2"/>
        <v/>
      </c>
      <c r="J12" s="5" t="str">
        <f t="shared" si="3"/>
        <v/>
      </c>
      <c r="L12" s="37">
        <v>7</v>
      </c>
      <c r="M12" s="275"/>
      <c r="N12" s="263"/>
      <c r="O12" s="38" t="str">
        <f t="shared" si="4"/>
        <v/>
      </c>
      <c r="P12" s="269"/>
      <c r="Q12" s="270"/>
      <c r="R12" s="271"/>
      <c r="S12" s="271"/>
      <c r="T12" s="33" t="str">
        <f t="shared" si="5"/>
        <v/>
      </c>
      <c r="U12" s="5" t="str">
        <f t="shared" si="6"/>
        <v/>
      </c>
      <c r="W12" s="63">
        <v>7</v>
      </c>
      <c r="X12" s="72"/>
      <c r="Y12" s="39"/>
      <c r="Z12" s="39"/>
      <c r="AA12" s="73"/>
      <c r="AB12" s="41" t="str">
        <f t="shared" si="8"/>
        <v/>
      </c>
      <c r="AC12" s="39"/>
      <c r="AD12" s="39"/>
      <c r="AE12" s="43"/>
    </row>
    <row r="13" spans="1:31" ht="18.75" customHeight="1" x14ac:dyDescent="0.4">
      <c r="A13" s="37">
        <v>8</v>
      </c>
      <c r="B13" s="262"/>
      <c r="C13" s="263"/>
      <c r="D13" s="38" t="str">
        <f t="shared" si="1"/>
        <v/>
      </c>
      <c r="E13" s="269"/>
      <c r="F13" s="270"/>
      <c r="G13" s="271"/>
      <c r="H13" s="271"/>
      <c r="I13" s="33" t="str">
        <f t="shared" si="2"/>
        <v/>
      </c>
      <c r="J13" s="5" t="str">
        <f t="shared" si="3"/>
        <v/>
      </c>
      <c r="L13" s="37">
        <v>8</v>
      </c>
      <c r="M13" s="275"/>
      <c r="N13" s="263"/>
      <c r="O13" s="38" t="str">
        <f t="shared" si="4"/>
        <v/>
      </c>
      <c r="P13" s="269"/>
      <c r="Q13" s="270"/>
      <c r="R13" s="271"/>
      <c r="S13" s="271"/>
      <c r="T13" s="33" t="str">
        <f t="shared" si="5"/>
        <v/>
      </c>
      <c r="U13" s="5" t="str">
        <f t="shared" si="6"/>
        <v/>
      </c>
      <c r="W13" s="63">
        <v>8</v>
      </c>
      <c r="X13" s="72"/>
      <c r="Y13" s="39"/>
      <c r="Z13" s="39"/>
      <c r="AA13" s="73"/>
      <c r="AB13" s="41" t="str">
        <f t="shared" si="8"/>
        <v/>
      </c>
      <c r="AC13" s="39"/>
      <c r="AD13" s="39"/>
      <c r="AE13" s="43"/>
    </row>
    <row r="14" spans="1:31" ht="18.75" customHeight="1" x14ac:dyDescent="0.4">
      <c r="A14" s="37">
        <v>9</v>
      </c>
      <c r="B14" s="262"/>
      <c r="C14" s="263"/>
      <c r="D14" s="38" t="str">
        <f t="shared" si="1"/>
        <v/>
      </c>
      <c r="E14" s="269"/>
      <c r="F14" s="270"/>
      <c r="G14" s="271"/>
      <c r="H14" s="271"/>
      <c r="I14" s="33" t="str">
        <f t="shared" si="2"/>
        <v/>
      </c>
      <c r="J14" s="5" t="str">
        <f t="shared" si="3"/>
        <v/>
      </c>
      <c r="L14" s="37">
        <v>9</v>
      </c>
      <c r="M14" s="275"/>
      <c r="N14" s="263"/>
      <c r="O14" s="38" t="str">
        <f t="shared" si="4"/>
        <v/>
      </c>
      <c r="P14" s="269"/>
      <c r="Q14" s="270"/>
      <c r="R14" s="271"/>
      <c r="S14" s="271"/>
      <c r="T14" s="33" t="str">
        <f t="shared" si="5"/>
        <v/>
      </c>
      <c r="U14" s="5" t="str">
        <f t="shared" si="6"/>
        <v/>
      </c>
      <c r="W14" s="63">
        <v>9</v>
      </c>
      <c r="X14" s="72"/>
      <c r="Y14" s="39"/>
      <c r="Z14" s="39"/>
      <c r="AA14" s="73"/>
      <c r="AB14" s="41" t="str">
        <f t="shared" si="8"/>
        <v/>
      </c>
      <c r="AC14" s="39"/>
      <c r="AD14" s="39"/>
      <c r="AE14" s="43"/>
    </row>
    <row r="15" spans="1:31" ht="18.75" customHeight="1" x14ac:dyDescent="0.4">
      <c r="A15" s="37">
        <v>10</v>
      </c>
      <c r="B15" s="262"/>
      <c r="C15" s="263"/>
      <c r="D15" s="38" t="str">
        <f t="shared" si="1"/>
        <v/>
      </c>
      <c r="E15" s="269"/>
      <c r="F15" s="270"/>
      <c r="G15" s="271"/>
      <c r="H15" s="271"/>
      <c r="I15" s="33" t="str">
        <f t="shared" si="2"/>
        <v/>
      </c>
      <c r="J15" s="5" t="str">
        <f t="shared" si="3"/>
        <v/>
      </c>
      <c r="L15" s="37">
        <v>10</v>
      </c>
      <c r="M15" s="275"/>
      <c r="N15" s="263"/>
      <c r="O15" s="38" t="str">
        <f t="shared" si="4"/>
        <v/>
      </c>
      <c r="P15" s="269"/>
      <c r="Q15" s="270"/>
      <c r="R15" s="271"/>
      <c r="S15" s="271"/>
      <c r="T15" s="33" t="str">
        <f t="shared" si="5"/>
        <v/>
      </c>
      <c r="U15" s="5" t="str">
        <f t="shared" si="6"/>
        <v/>
      </c>
      <c r="W15" s="63">
        <v>10</v>
      </c>
      <c r="X15" s="72"/>
      <c r="Y15" s="39"/>
      <c r="Z15" s="39"/>
      <c r="AA15" s="73"/>
      <c r="AB15" s="41" t="str">
        <f t="shared" si="8"/>
        <v/>
      </c>
      <c r="AC15" s="39"/>
      <c r="AD15" s="39"/>
      <c r="AE15" s="43"/>
    </row>
    <row r="16" spans="1:31" ht="18.75" customHeight="1" x14ac:dyDescent="0.4">
      <c r="A16" s="37">
        <v>11</v>
      </c>
      <c r="B16" s="262"/>
      <c r="C16" s="263"/>
      <c r="D16" s="38" t="str">
        <f t="shared" si="1"/>
        <v/>
      </c>
      <c r="E16" s="269"/>
      <c r="F16" s="270"/>
      <c r="G16" s="271"/>
      <c r="H16" s="271"/>
      <c r="I16" s="33" t="str">
        <f t="shared" si="2"/>
        <v/>
      </c>
      <c r="J16" s="5" t="str">
        <f t="shared" si="3"/>
        <v/>
      </c>
      <c r="L16" s="37">
        <v>11</v>
      </c>
      <c r="M16" s="275"/>
      <c r="N16" s="263"/>
      <c r="O16" s="38" t="str">
        <f t="shared" si="4"/>
        <v/>
      </c>
      <c r="P16" s="269"/>
      <c r="Q16" s="270"/>
      <c r="R16" s="271"/>
      <c r="S16" s="271"/>
      <c r="T16" s="33" t="str">
        <f t="shared" si="5"/>
        <v/>
      </c>
      <c r="U16" s="5" t="str">
        <f t="shared" si="6"/>
        <v/>
      </c>
      <c r="W16" s="63">
        <v>11</v>
      </c>
      <c r="X16" s="72"/>
      <c r="Y16" s="39"/>
      <c r="Z16" s="39"/>
      <c r="AA16" s="73"/>
      <c r="AB16" s="41" t="str">
        <f t="shared" si="8"/>
        <v/>
      </c>
      <c r="AC16" s="39"/>
      <c r="AD16" s="39"/>
      <c r="AE16" s="43"/>
    </row>
    <row r="17" spans="1:31" ht="18.75" customHeight="1" x14ac:dyDescent="0.4">
      <c r="A17" s="37">
        <v>12</v>
      </c>
      <c r="B17" s="262"/>
      <c r="C17" s="263"/>
      <c r="D17" s="38" t="str">
        <f t="shared" si="1"/>
        <v/>
      </c>
      <c r="E17" s="269"/>
      <c r="F17" s="270"/>
      <c r="G17" s="271"/>
      <c r="H17" s="271"/>
      <c r="I17" s="33" t="str">
        <f t="shared" si="2"/>
        <v/>
      </c>
      <c r="J17" s="5" t="str">
        <f t="shared" si="3"/>
        <v/>
      </c>
      <c r="L17" s="37">
        <v>12</v>
      </c>
      <c r="M17" s="275"/>
      <c r="N17" s="263"/>
      <c r="O17" s="38" t="str">
        <f t="shared" si="4"/>
        <v/>
      </c>
      <c r="P17" s="269"/>
      <c r="Q17" s="270"/>
      <c r="R17" s="271"/>
      <c r="S17" s="271"/>
      <c r="T17" s="33" t="str">
        <f t="shared" si="5"/>
        <v/>
      </c>
      <c r="U17" s="5" t="str">
        <f t="shared" si="6"/>
        <v/>
      </c>
      <c r="W17" s="63">
        <v>12</v>
      </c>
      <c r="X17" s="72"/>
      <c r="Y17" s="39"/>
      <c r="Z17" s="39"/>
      <c r="AA17" s="73"/>
      <c r="AB17" s="41" t="str">
        <f t="shared" si="8"/>
        <v/>
      </c>
      <c r="AC17" s="39"/>
      <c r="AD17" s="39"/>
      <c r="AE17" s="43"/>
    </row>
    <row r="18" spans="1:31" ht="18.75" customHeight="1" x14ac:dyDescent="0.4">
      <c r="A18" s="37">
        <v>13</v>
      </c>
      <c r="B18" s="262"/>
      <c r="C18" s="263"/>
      <c r="D18" s="38" t="str">
        <f t="shared" si="1"/>
        <v/>
      </c>
      <c r="E18" s="269"/>
      <c r="F18" s="270"/>
      <c r="G18" s="271"/>
      <c r="H18" s="271"/>
      <c r="I18" s="33" t="str">
        <f t="shared" si="2"/>
        <v/>
      </c>
      <c r="J18" s="5" t="str">
        <f t="shared" si="3"/>
        <v/>
      </c>
      <c r="L18" s="37">
        <v>13</v>
      </c>
      <c r="M18" s="275"/>
      <c r="N18" s="263"/>
      <c r="O18" s="38" t="str">
        <f t="shared" si="4"/>
        <v/>
      </c>
      <c r="P18" s="269"/>
      <c r="Q18" s="270"/>
      <c r="R18" s="271"/>
      <c r="S18" s="271"/>
      <c r="T18" s="33" t="str">
        <f t="shared" si="5"/>
        <v/>
      </c>
      <c r="U18" s="5" t="str">
        <f t="shared" si="6"/>
        <v/>
      </c>
      <c r="W18" s="63">
        <v>13</v>
      </c>
      <c r="X18" s="72"/>
      <c r="Y18" s="39"/>
      <c r="Z18" s="39"/>
      <c r="AA18" s="73"/>
      <c r="AB18" s="41" t="str">
        <f t="shared" si="8"/>
        <v/>
      </c>
      <c r="AC18" s="39"/>
      <c r="AD18" s="39"/>
      <c r="AE18" s="43"/>
    </row>
    <row r="19" spans="1:31" ht="18.75" customHeight="1" x14ac:dyDescent="0.4">
      <c r="A19" s="37">
        <v>14</v>
      </c>
      <c r="B19" s="262"/>
      <c r="C19" s="263"/>
      <c r="D19" s="38" t="str">
        <f t="shared" si="1"/>
        <v/>
      </c>
      <c r="E19" s="269"/>
      <c r="F19" s="270"/>
      <c r="G19" s="271"/>
      <c r="H19" s="271"/>
      <c r="I19" s="33" t="str">
        <f t="shared" si="2"/>
        <v/>
      </c>
      <c r="J19" s="5" t="str">
        <f t="shared" si="3"/>
        <v/>
      </c>
      <c r="L19" s="37">
        <v>14</v>
      </c>
      <c r="M19" s="275"/>
      <c r="N19" s="263"/>
      <c r="O19" s="38" t="str">
        <f t="shared" si="4"/>
        <v/>
      </c>
      <c r="P19" s="269"/>
      <c r="Q19" s="270"/>
      <c r="R19" s="271"/>
      <c r="S19" s="271"/>
      <c r="T19" s="33" t="str">
        <f t="shared" si="5"/>
        <v/>
      </c>
      <c r="U19" s="5" t="str">
        <f t="shared" si="6"/>
        <v/>
      </c>
      <c r="W19" s="63">
        <v>14</v>
      </c>
      <c r="X19" s="72"/>
      <c r="Y19" s="39"/>
      <c r="Z19" s="39"/>
      <c r="AA19" s="73"/>
      <c r="AB19" s="41" t="str">
        <f t="shared" si="8"/>
        <v/>
      </c>
      <c r="AC19" s="39"/>
      <c r="AD19" s="39"/>
      <c r="AE19" s="43"/>
    </row>
    <row r="20" spans="1:31" ht="18.75" customHeight="1" x14ac:dyDescent="0.4">
      <c r="A20" s="37">
        <v>15</v>
      </c>
      <c r="B20" s="262"/>
      <c r="C20" s="263"/>
      <c r="D20" s="38" t="str">
        <f t="shared" si="1"/>
        <v/>
      </c>
      <c r="E20" s="269"/>
      <c r="F20" s="270"/>
      <c r="G20" s="271"/>
      <c r="H20" s="271"/>
      <c r="I20" s="33" t="str">
        <f t="shared" si="2"/>
        <v/>
      </c>
      <c r="J20" s="5" t="str">
        <f t="shared" si="3"/>
        <v/>
      </c>
      <c r="L20" s="37">
        <v>15</v>
      </c>
      <c r="M20" s="275"/>
      <c r="N20" s="263"/>
      <c r="O20" s="38" t="str">
        <f t="shared" si="4"/>
        <v/>
      </c>
      <c r="P20" s="269"/>
      <c r="Q20" s="270"/>
      <c r="R20" s="271"/>
      <c r="S20" s="271"/>
      <c r="T20" s="33" t="str">
        <f t="shared" si="5"/>
        <v/>
      </c>
      <c r="U20" s="5" t="str">
        <f t="shared" si="6"/>
        <v/>
      </c>
      <c r="W20" s="64">
        <v>15</v>
      </c>
      <c r="X20" s="74" t="str">
        <f>IF(Y19="","",Y19+1)</f>
        <v/>
      </c>
      <c r="Y20" s="75"/>
      <c r="Z20" s="75"/>
      <c r="AA20" s="76"/>
      <c r="AB20" s="45" t="str">
        <f t="shared" si="8"/>
        <v/>
      </c>
      <c r="AC20" s="46"/>
      <c r="AD20" s="46"/>
      <c r="AE20" s="48"/>
    </row>
    <row r="21" spans="1:31" ht="18.75" customHeight="1" x14ac:dyDescent="0.4">
      <c r="A21" s="37">
        <v>16</v>
      </c>
      <c r="B21" s="262"/>
      <c r="C21" s="263"/>
      <c r="D21" s="38" t="str">
        <f t="shared" si="1"/>
        <v/>
      </c>
      <c r="E21" s="269"/>
      <c r="F21" s="270"/>
      <c r="G21" s="271"/>
      <c r="H21" s="271"/>
      <c r="I21" s="33" t="str">
        <f t="shared" si="2"/>
        <v/>
      </c>
      <c r="J21" s="5" t="str">
        <f t="shared" si="3"/>
        <v/>
      </c>
      <c r="L21" s="37">
        <v>16</v>
      </c>
      <c r="M21" s="275"/>
      <c r="N21" s="263"/>
      <c r="O21" s="38" t="str">
        <f t="shared" si="4"/>
        <v/>
      </c>
      <c r="P21" s="269"/>
      <c r="Q21" s="270"/>
      <c r="R21" s="271"/>
      <c r="S21" s="271"/>
      <c r="T21" s="33" t="str">
        <f t="shared" si="5"/>
        <v/>
      </c>
      <c r="U21" s="5" t="str">
        <f t="shared" si="6"/>
        <v/>
      </c>
      <c r="AA21" s="3"/>
      <c r="AE21" s="3"/>
    </row>
    <row r="22" spans="1:31" ht="18.75" customHeight="1" x14ac:dyDescent="0.4">
      <c r="A22" s="37">
        <v>17</v>
      </c>
      <c r="B22" s="262"/>
      <c r="C22" s="263"/>
      <c r="D22" s="38" t="str">
        <f t="shared" si="1"/>
        <v/>
      </c>
      <c r="E22" s="269"/>
      <c r="F22" s="270"/>
      <c r="G22" s="271"/>
      <c r="H22" s="271"/>
      <c r="I22" s="33" t="str">
        <f t="shared" si="2"/>
        <v/>
      </c>
      <c r="J22" s="5" t="str">
        <f t="shared" si="3"/>
        <v/>
      </c>
      <c r="L22" s="37">
        <v>17</v>
      </c>
      <c r="M22" s="275"/>
      <c r="N22" s="263"/>
      <c r="O22" s="38" t="str">
        <f t="shared" si="4"/>
        <v/>
      </c>
      <c r="P22" s="269"/>
      <c r="Q22" s="270"/>
      <c r="R22" s="271"/>
      <c r="S22" s="271"/>
      <c r="T22" s="33" t="str">
        <f t="shared" si="5"/>
        <v/>
      </c>
      <c r="U22" s="5" t="str">
        <f t="shared" si="6"/>
        <v/>
      </c>
      <c r="AA22" s="3"/>
      <c r="AE22" s="3"/>
    </row>
    <row r="23" spans="1:31" ht="18.75" customHeight="1" x14ac:dyDescent="0.4">
      <c r="A23" s="37">
        <v>18</v>
      </c>
      <c r="B23" s="262"/>
      <c r="C23" s="263"/>
      <c r="D23" s="38" t="str">
        <f t="shared" si="1"/>
        <v/>
      </c>
      <c r="E23" s="269"/>
      <c r="F23" s="270"/>
      <c r="G23" s="271"/>
      <c r="H23" s="271"/>
      <c r="I23" s="33" t="str">
        <f t="shared" si="2"/>
        <v/>
      </c>
      <c r="J23" s="5" t="str">
        <f t="shared" si="3"/>
        <v/>
      </c>
      <c r="L23" s="37">
        <v>18</v>
      </c>
      <c r="M23" s="275"/>
      <c r="N23" s="263"/>
      <c r="O23" s="38" t="str">
        <f t="shared" si="4"/>
        <v/>
      </c>
      <c r="P23" s="269"/>
      <c r="Q23" s="270"/>
      <c r="R23" s="271"/>
      <c r="S23" s="271"/>
      <c r="T23" s="33" t="str">
        <f t="shared" si="5"/>
        <v/>
      </c>
      <c r="U23" s="5" t="str">
        <f t="shared" si="6"/>
        <v/>
      </c>
      <c r="AA23" s="3"/>
      <c r="AE23" s="3"/>
    </row>
    <row r="24" spans="1:31" ht="18.75" customHeight="1" x14ac:dyDescent="0.4">
      <c r="A24" s="37">
        <v>19</v>
      </c>
      <c r="B24" s="262"/>
      <c r="C24" s="263"/>
      <c r="D24" s="38" t="str">
        <f t="shared" si="1"/>
        <v/>
      </c>
      <c r="E24" s="269"/>
      <c r="F24" s="270"/>
      <c r="G24" s="271"/>
      <c r="H24" s="271"/>
      <c r="I24" s="33" t="str">
        <f t="shared" si="2"/>
        <v/>
      </c>
      <c r="J24" s="5" t="str">
        <f t="shared" si="3"/>
        <v/>
      </c>
      <c r="L24" s="37">
        <v>19</v>
      </c>
      <c r="M24" s="275"/>
      <c r="N24" s="263"/>
      <c r="O24" s="38" t="str">
        <f t="shared" si="4"/>
        <v/>
      </c>
      <c r="P24" s="269"/>
      <c r="Q24" s="270"/>
      <c r="R24" s="271"/>
      <c r="S24" s="271"/>
      <c r="T24" s="33" t="str">
        <f t="shared" si="5"/>
        <v/>
      </c>
      <c r="U24" s="5" t="str">
        <f t="shared" si="6"/>
        <v/>
      </c>
      <c r="AA24" s="3"/>
      <c r="AE24" s="3"/>
    </row>
    <row r="25" spans="1:31" ht="18.75" customHeight="1" x14ac:dyDescent="0.4">
      <c r="A25" s="37">
        <v>20</v>
      </c>
      <c r="B25" s="262"/>
      <c r="C25" s="263"/>
      <c r="D25" s="38" t="str">
        <f t="shared" si="1"/>
        <v/>
      </c>
      <c r="E25" s="269"/>
      <c r="F25" s="270"/>
      <c r="G25" s="271"/>
      <c r="H25" s="271"/>
      <c r="I25" s="33" t="str">
        <f t="shared" si="2"/>
        <v/>
      </c>
      <c r="J25" s="5" t="str">
        <f t="shared" si="3"/>
        <v/>
      </c>
      <c r="L25" s="37">
        <v>20</v>
      </c>
      <c r="M25" s="275"/>
      <c r="N25" s="263"/>
      <c r="O25" s="38" t="str">
        <f t="shared" si="4"/>
        <v/>
      </c>
      <c r="P25" s="269"/>
      <c r="Q25" s="270"/>
      <c r="R25" s="271"/>
      <c r="S25" s="271"/>
      <c r="T25" s="33" t="str">
        <f t="shared" si="5"/>
        <v/>
      </c>
      <c r="U25" s="5" t="str">
        <f t="shared" si="6"/>
        <v/>
      </c>
      <c r="AA25" s="3"/>
      <c r="AE25" s="3"/>
    </row>
    <row r="26" spans="1:31" ht="18.75" customHeight="1" x14ac:dyDescent="0.4">
      <c r="A26" s="37">
        <v>21</v>
      </c>
      <c r="B26" s="262"/>
      <c r="C26" s="263"/>
      <c r="D26" s="38" t="str">
        <f t="shared" si="1"/>
        <v/>
      </c>
      <c r="E26" s="269"/>
      <c r="F26" s="270"/>
      <c r="G26" s="271"/>
      <c r="H26" s="271"/>
      <c r="I26" s="33" t="str">
        <f t="shared" si="2"/>
        <v/>
      </c>
      <c r="J26" s="5" t="str">
        <f t="shared" si="3"/>
        <v/>
      </c>
      <c r="L26" s="37">
        <v>21</v>
      </c>
      <c r="M26" s="275"/>
      <c r="N26" s="263"/>
      <c r="O26" s="38" t="str">
        <f t="shared" si="4"/>
        <v/>
      </c>
      <c r="P26" s="269"/>
      <c r="Q26" s="270"/>
      <c r="R26" s="271"/>
      <c r="S26" s="271"/>
      <c r="T26" s="33" t="str">
        <f t="shared" si="5"/>
        <v/>
      </c>
      <c r="U26" s="5" t="str">
        <f t="shared" si="6"/>
        <v/>
      </c>
      <c r="AA26" s="3"/>
      <c r="AE26" s="3"/>
    </row>
    <row r="27" spans="1:31" ht="18.75" customHeight="1" x14ac:dyDescent="0.4">
      <c r="A27" s="37">
        <v>22</v>
      </c>
      <c r="B27" s="262"/>
      <c r="C27" s="263"/>
      <c r="D27" s="38" t="str">
        <f t="shared" si="1"/>
        <v/>
      </c>
      <c r="E27" s="269"/>
      <c r="F27" s="270"/>
      <c r="G27" s="271"/>
      <c r="H27" s="271"/>
      <c r="I27" s="33" t="str">
        <f t="shared" si="2"/>
        <v/>
      </c>
      <c r="J27" s="5" t="str">
        <f t="shared" si="3"/>
        <v/>
      </c>
      <c r="L27" s="37">
        <v>22</v>
      </c>
      <c r="M27" s="275"/>
      <c r="N27" s="263"/>
      <c r="O27" s="38" t="str">
        <f t="shared" si="4"/>
        <v/>
      </c>
      <c r="P27" s="269"/>
      <c r="Q27" s="270"/>
      <c r="R27" s="271"/>
      <c r="S27" s="271"/>
      <c r="T27" s="33" t="str">
        <f t="shared" si="5"/>
        <v/>
      </c>
      <c r="U27" s="5" t="str">
        <f t="shared" si="6"/>
        <v/>
      </c>
      <c r="AA27" s="3"/>
      <c r="AE27" s="3"/>
    </row>
    <row r="28" spans="1:31" ht="18.75" customHeight="1" x14ac:dyDescent="0.4">
      <c r="A28" s="37">
        <v>23</v>
      </c>
      <c r="B28" s="262"/>
      <c r="C28" s="263"/>
      <c r="D28" s="38" t="str">
        <f t="shared" si="1"/>
        <v/>
      </c>
      <c r="E28" s="269"/>
      <c r="F28" s="270"/>
      <c r="G28" s="271"/>
      <c r="H28" s="271"/>
      <c r="I28" s="33" t="str">
        <f t="shared" si="2"/>
        <v/>
      </c>
      <c r="J28" s="5" t="str">
        <f t="shared" si="3"/>
        <v/>
      </c>
      <c r="L28" s="37">
        <v>23</v>
      </c>
      <c r="M28" s="275"/>
      <c r="N28" s="263"/>
      <c r="O28" s="38" t="str">
        <f t="shared" si="4"/>
        <v/>
      </c>
      <c r="P28" s="269"/>
      <c r="Q28" s="270"/>
      <c r="R28" s="271"/>
      <c r="S28" s="271"/>
      <c r="T28" s="33" t="str">
        <f t="shared" si="5"/>
        <v/>
      </c>
      <c r="U28" s="5" t="str">
        <f t="shared" si="6"/>
        <v/>
      </c>
      <c r="AA28" s="3"/>
      <c r="AE28" s="3"/>
    </row>
    <row r="29" spans="1:31" ht="18.75" customHeight="1" x14ac:dyDescent="0.4">
      <c r="A29" s="37">
        <v>24</v>
      </c>
      <c r="B29" s="262"/>
      <c r="C29" s="263"/>
      <c r="D29" s="38" t="str">
        <f t="shared" si="1"/>
        <v/>
      </c>
      <c r="E29" s="269"/>
      <c r="F29" s="270"/>
      <c r="G29" s="271"/>
      <c r="H29" s="271"/>
      <c r="I29" s="33" t="str">
        <f t="shared" si="2"/>
        <v/>
      </c>
      <c r="J29" s="5" t="str">
        <f t="shared" si="3"/>
        <v/>
      </c>
      <c r="L29" s="37">
        <v>24</v>
      </c>
      <c r="M29" s="275"/>
      <c r="N29" s="263"/>
      <c r="O29" s="38" t="str">
        <f t="shared" si="4"/>
        <v/>
      </c>
      <c r="P29" s="269"/>
      <c r="Q29" s="270"/>
      <c r="R29" s="271"/>
      <c r="S29" s="271"/>
      <c r="T29" s="33" t="str">
        <f t="shared" si="5"/>
        <v/>
      </c>
      <c r="U29" s="5" t="str">
        <f t="shared" si="6"/>
        <v/>
      </c>
      <c r="AA29" s="3"/>
      <c r="AE29" s="3"/>
    </row>
    <row r="30" spans="1:31" ht="18.75" customHeight="1" x14ac:dyDescent="0.4">
      <c r="A30" s="37">
        <v>25</v>
      </c>
      <c r="B30" s="262"/>
      <c r="C30" s="263"/>
      <c r="D30" s="38" t="str">
        <f t="shared" si="1"/>
        <v/>
      </c>
      <c r="E30" s="269"/>
      <c r="F30" s="270"/>
      <c r="G30" s="271"/>
      <c r="H30" s="271"/>
      <c r="I30" s="33" t="str">
        <f t="shared" si="2"/>
        <v/>
      </c>
      <c r="J30" s="5" t="str">
        <f t="shared" si="3"/>
        <v/>
      </c>
      <c r="L30" s="37">
        <v>25</v>
      </c>
      <c r="M30" s="275"/>
      <c r="N30" s="263"/>
      <c r="O30" s="38" t="str">
        <f t="shared" si="4"/>
        <v/>
      </c>
      <c r="P30" s="269"/>
      <c r="Q30" s="270"/>
      <c r="R30" s="271"/>
      <c r="S30" s="271"/>
      <c r="T30" s="33" t="str">
        <f t="shared" si="5"/>
        <v/>
      </c>
      <c r="U30" s="5" t="str">
        <f t="shared" si="6"/>
        <v/>
      </c>
      <c r="AA30" s="3"/>
      <c r="AE30" s="3"/>
    </row>
    <row r="31" spans="1:31" ht="18.75" customHeight="1" x14ac:dyDescent="0.4">
      <c r="A31" s="37">
        <v>26</v>
      </c>
      <c r="B31" s="262"/>
      <c r="C31" s="263"/>
      <c r="D31" s="38" t="str">
        <f t="shared" si="1"/>
        <v/>
      </c>
      <c r="E31" s="269"/>
      <c r="F31" s="270"/>
      <c r="G31" s="271"/>
      <c r="H31" s="271"/>
      <c r="I31" s="33" t="str">
        <f t="shared" si="2"/>
        <v/>
      </c>
      <c r="J31" s="5" t="str">
        <f t="shared" si="3"/>
        <v/>
      </c>
      <c r="L31" s="37">
        <v>26</v>
      </c>
      <c r="M31" s="275"/>
      <c r="N31" s="263"/>
      <c r="O31" s="38" t="str">
        <f t="shared" si="4"/>
        <v/>
      </c>
      <c r="P31" s="269"/>
      <c r="Q31" s="270"/>
      <c r="R31" s="271"/>
      <c r="S31" s="271"/>
      <c r="T31" s="33" t="str">
        <f t="shared" si="5"/>
        <v/>
      </c>
      <c r="U31" s="5" t="str">
        <f t="shared" si="6"/>
        <v/>
      </c>
      <c r="AA31" s="3"/>
      <c r="AE31" s="3"/>
    </row>
    <row r="32" spans="1:31" ht="18.75" customHeight="1" x14ac:dyDescent="0.4">
      <c r="A32" s="37">
        <v>27</v>
      </c>
      <c r="B32" s="262"/>
      <c r="C32" s="263"/>
      <c r="D32" s="38" t="str">
        <f t="shared" si="1"/>
        <v/>
      </c>
      <c r="E32" s="269"/>
      <c r="F32" s="270"/>
      <c r="G32" s="271"/>
      <c r="H32" s="271"/>
      <c r="I32" s="33" t="str">
        <f t="shared" si="2"/>
        <v/>
      </c>
      <c r="J32" s="5" t="str">
        <f t="shared" si="3"/>
        <v/>
      </c>
      <c r="L32" s="37">
        <v>27</v>
      </c>
      <c r="M32" s="275"/>
      <c r="N32" s="263"/>
      <c r="O32" s="38" t="str">
        <f t="shared" si="4"/>
        <v/>
      </c>
      <c r="P32" s="269"/>
      <c r="Q32" s="270"/>
      <c r="R32" s="271"/>
      <c r="S32" s="271"/>
      <c r="T32" s="33" t="str">
        <f t="shared" si="5"/>
        <v/>
      </c>
      <c r="U32" s="5" t="str">
        <f t="shared" si="6"/>
        <v/>
      </c>
      <c r="AA32" s="3"/>
      <c r="AE32" s="3"/>
    </row>
    <row r="33" spans="1:31" ht="18.75" customHeight="1" x14ac:dyDescent="0.4">
      <c r="A33" s="37">
        <v>28</v>
      </c>
      <c r="B33" s="262"/>
      <c r="C33" s="263"/>
      <c r="D33" s="38" t="str">
        <f t="shared" si="1"/>
        <v/>
      </c>
      <c r="E33" s="269"/>
      <c r="F33" s="270"/>
      <c r="G33" s="271"/>
      <c r="H33" s="271"/>
      <c r="I33" s="33" t="str">
        <f t="shared" si="2"/>
        <v/>
      </c>
      <c r="J33" s="5" t="str">
        <f t="shared" si="3"/>
        <v/>
      </c>
      <c r="L33" s="37">
        <v>28</v>
      </c>
      <c r="M33" s="275"/>
      <c r="N33" s="263"/>
      <c r="O33" s="38" t="str">
        <f t="shared" si="4"/>
        <v/>
      </c>
      <c r="P33" s="269"/>
      <c r="Q33" s="270"/>
      <c r="R33" s="271"/>
      <c r="S33" s="271"/>
      <c r="T33" s="33" t="str">
        <f t="shared" si="5"/>
        <v/>
      </c>
      <c r="U33" s="5" t="str">
        <f t="shared" si="6"/>
        <v/>
      </c>
      <c r="AA33" s="3"/>
      <c r="AE33" s="3"/>
    </row>
    <row r="34" spans="1:31" ht="18.75" customHeight="1" x14ac:dyDescent="0.4">
      <c r="A34" s="37">
        <v>29</v>
      </c>
      <c r="B34" s="262"/>
      <c r="C34" s="263"/>
      <c r="D34" s="38" t="str">
        <f t="shared" si="1"/>
        <v/>
      </c>
      <c r="E34" s="269"/>
      <c r="F34" s="270"/>
      <c r="G34" s="271"/>
      <c r="H34" s="271"/>
      <c r="I34" s="33" t="str">
        <f t="shared" si="2"/>
        <v/>
      </c>
      <c r="J34" s="5" t="str">
        <f t="shared" si="3"/>
        <v/>
      </c>
      <c r="L34" s="37">
        <v>29</v>
      </c>
      <c r="M34" s="275"/>
      <c r="N34" s="263"/>
      <c r="O34" s="38" t="str">
        <f t="shared" si="4"/>
        <v/>
      </c>
      <c r="P34" s="269"/>
      <c r="Q34" s="270"/>
      <c r="R34" s="271"/>
      <c r="S34" s="271"/>
      <c r="T34" s="33" t="str">
        <f t="shared" si="5"/>
        <v/>
      </c>
      <c r="U34" s="5" t="str">
        <f t="shared" si="6"/>
        <v/>
      </c>
      <c r="AA34" s="3"/>
      <c r="AE34" s="3"/>
    </row>
    <row r="35" spans="1:31" ht="18.75" customHeight="1" x14ac:dyDescent="0.4">
      <c r="A35" s="49">
        <v>30</v>
      </c>
      <c r="B35" s="264"/>
      <c r="C35" s="265"/>
      <c r="D35" s="50" t="str">
        <f t="shared" si="1"/>
        <v/>
      </c>
      <c r="E35" s="272"/>
      <c r="F35" s="270"/>
      <c r="G35" s="271"/>
      <c r="H35" s="273"/>
      <c r="I35" s="33" t="str">
        <f t="shared" si="2"/>
        <v/>
      </c>
      <c r="J35" s="5" t="str">
        <f t="shared" si="3"/>
        <v/>
      </c>
      <c r="L35" s="37">
        <v>30</v>
      </c>
      <c r="M35" s="275"/>
      <c r="N35" s="263"/>
      <c r="O35" s="38" t="str">
        <f t="shared" si="4"/>
        <v/>
      </c>
      <c r="P35" s="269"/>
      <c r="Q35" s="270"/>
      <c r="R35" s="271"/>
      <c r="S35" s="273"/>
      <c r="T35" s="33" t="str">
        <f t="shared" si="5"/>
        <v/>
      </c>
      <c r="U35" s="5" t="str">
        <f t="shared" si="6"/>
        <v/>
      </c>
      <c r="AA35" s="3"/>
      <c r="AE35" s="3"/>
    </row>
    <row r="36" spans="1:31" ht="18.75" customHeight="1" x14ac:dyDescent="0.4">
      <c r="A36" s="4"/>
      <c r="B36" s="51"/>
      <c r="C36" s="51"/>
      <c r="D36" s="51"/>
      <c r="E36" s="52"/>
      <c r="F36" s="51"/>
      <c r="G36" s="53"/>
      <c r="H36" s="54" t="s">
        <v>16</v>
      </c>
      <c r="I36" s="53">
        <f>COUNT(I6:I35)</f>
        <v>0</v>
      </c>
      <c r="J36" s="51"/>
      <c r="L36" s="4"/>
      <c r="M36" s="52"/>
      <c r="N36" s="51"/>
      <c r="O36" s="51"/>
      <c r="P36" s="52"/>
      <c r="Q36" s="51"/>
      <c r="R36" s="53"/>
      <c r="S36" s="54" t="s">
        <v>16</v>
      </c>
      <c r="T36" s="53">
        <f>COUNT(T6:T35)</f>
        <v>0</v>
      </c>
      <c r="U36" s="51"/>
      <c r="AA36" s="3"/>
      <c r="AE36" s="3"/>
    </row>
    <row r="37" spans="1:31" ht="18.75" customHeight="1" x14ac:dyDescent="0.4">
      <c r="A37" s="10"/>
      <c r="B37" s="16"/>
      <c r="C37" s="16"/>
      <c r="D37" s="16"/>
      <c r="E37" s="55"/>
      <c r="F37" s="16"/>
      <c r="G37" s="56"/>
      <c r="H37" s="57" t="s">
        <v>46</v>
      </c>
      <c r="I37" s="58">
        <f>SUM(I6:I35)</f>
        <v>0</v>
      </c>
      <c r="J37" s="16"/>
      <c r="L37" s="10"/>
      <c r="M37" s="55"/>
      <c r="N37" s="16"/>
      <c r="O37" s="16"/>
      <c r="P37" s="55"/>
      <c r="Q37" s="16"/>
      <c r="R37" s="56"/>
      <c r="S37" s="57" t="s">
        <v>46</v>
      </c>
      <c r="T37" s="59">
        <f>SUM(T6:T35)</f>
        <v>0</v>
      </c>
      <c r="U37" s="16"/>
      <c r="AA37" s="3"/>
      <c r="AE37" s="3"/>
    </row>
    <row r="38" spans="1:31" ht="18.75" customHeight="1" x14ac:dyDescent="0.4">
      <c r="AA38" s="3"/>
      <c r="AE38" s="3"/>
    </row>
    <row r="39" spans="1:31" ht="18.75" customHeight="1" x14ac:dyDescent="0.4">
      <c r="AA39" s="3"/>
      <c r="AE39" s="3"/>
    </row>
    <row r="40" spans="1:31" ht="18.75" customHeight="1" x14ac:dyDescent="0.4">
      <c r="AA40" s="3"/>
      <c r="AE40" s="3"/>
    </row>
    <row r="41" spans="1:31" ht="18.75" customHeight="1" x14ac:dyDescent="0.4">
      <c r="AA41" s="3"/>
      <c r="AE41" s="3"/>
    </row>
    <row r="42" spans="1:31" ht="18.75" customHeight="1" x14ac:dyDescent="0.4">
      <c r="AA42" s="3"/>
      <c r="AE42" s="3"/>
    </row>
    <row r="43" spans="1:31" ht="18.75" customHeight="1" x14ac:dyDescent="0.4">
      <c r="AA43" s="3"/>
      <c r="AE43" s="3"/>
    </row>
    <row r="44" spans="1:31" ht="18.75" customHeight="1" x14ac:dyDescent="0.4">
      <c r="AA44" s="3"/>
      <c r="AE44" s="3"/>
    </row>
    <row r="45" spans="1:31" ht="18.75" customHeight="1" x14ac:dyDescent="0.4">
      <c r="AA45" s="3"/>
      <c r="AE45" s="3"/>
    </row>
    <row r="46" spans="1:31" ht="18.75" customHeight="1" x14ac:dyDescent="0.4">
      <c r="AA46" s="3"/>
      <c r="AE46" s="3"/>
    </row>
    <row r="47" spans="1:31" ht="18.75" customHeight="1" x14ac:dyDescent="0.4">
      <c r="AA47" s="3"/>
      <c r="AE47" s="3"/>
    </row>
    <row r="48" spans="1:31" ht="18.75" customHeight="1" x14ac:dyDescent="0.4">
      <c r="AA48" s="3"/>
      <c r="AE48" s="3"/>
    </row>
    <row r="49" spans="27:31" ht="18.75" customHeight="1" x14ac:dyDescent="0.4">
      <c r="AA49" s="3"/>
      <c r="AE49" s="3"/>
    </row>
    <row r="50" spans="27:31" ht="18.75" customHeight="1" x14ac:dyDescent="0.4">
      <c r="AA50" s="3"/>
      <c r="AE50" s="3"/>
    </row>
    <row r="51" spans="27:31" ht="18.75" customHeight="1" x14ac:dyDescent="0.4">
      <c r="AA51" s="3"/>
      <c r="AE51" s="3"/>
    </row>
    <row r="52" spans="27:31" ht="18.75" customHeight="1" x14ac:dyDescent="0.4">
      <c r="AA52" s="3"/>
      <c r="AE52" s="3"/>
    </row>
    <row r="53" spans="27:31" ht="18.75" customHeight="1" x14ac:dyDescent="0.4">
      <c r="AA53" s="3"/>
      <c r="AE53" s="3"/>
    </row>
    <row r="54" spans="27:31" ht="18.75" customHeight="1" x14ac:dyDescent="0.4">
      <c r="AA54" s="3"/>
      <c r="AE54" s="3"/>
    </row>
    <row r="55" spans="27:31" ht="18.75" customHeight="1" x14ac:dyDescent="0.4">
      <c r="AA55" s="3"/>
      <c r="AE55" s="3"/>
    </row>
    <row r="56" spans="27:31" ht="18.75" customHeight="1" x14ac:dyDescent="0.4">
      <c r="AA56" s="3"/>
      <c r="AE56" s="3"/>
    </row>
    <row r="57" spans="27:31" ht="18.75" customHeight="1" x14ac:dyDescent="0.4">
      <c r="AA57" s="3"/>
      <c r="AE57" s="3"/>
    </row>
    <row r="58" spans="27:31" ht="18.75" customHeight="1" x14ac:dyDescent="0.4">
      <c r="AA58" s="3"/>
      <c r="AE58" s="3"/>
    </row>
    <row r="59" spans="27:31" ht="18.75" customHeight="1" x14ac:dyDescent="0.4">
      <c r="AA59" s="3"/>
      <c r="AE59" s="3"/>
    </row>
    <row r="60" spans="27:31" ht="18.75" customHeight="1" x14ac:dyDescent="0.4">
      <c r="AA60" s="3"/>
      <c r="AE60" s="3"/>
    </row>
    <row r="61" spans="27:31" ht="18.75" customHeight="1" x14ac:dyDescent="0.4">
      <c r="AA61" s="3"/>
      <c r="AE61" s="3"/>
    </row>
    <row r="62" spans="27:31" ht="18.75" customHeight="1" x14ac:dyDescent="0.4">
      <c r="AA62" s="3"/>
      <c r="AE62" s="3"/>
    </row>
    <row r="63" spans="27:31" ht="18.75" customHeight="1" x14ac:dyDescent="0.4">
      <c r="AA63" s="3"/>
      <c r="AE63" s="3"/>
    </row>
    <row r="64" spans="27:31" ht="18.75" customHeight="1" x14ac:dyDescent="0.4">
      <c r="AA64" s="3"/>
      <c r="AE64" s="3"/>
    </row>
    <row r="65" spans="27:31" ht="18.75" customHeight="1" x14ac:dyDescent="0.4">
      <c r="AA65" s="3"/>
      <c r="AE65" s="3"/>
    </row>
    <row r="66" spans="27:31" ht="18.75" customHeight="1" x14ac:dyDescent="0.4">
      <c r="AA66" s="3"/>
      <c r="AE66" s="3"/>
    </row>
    <row r="67" spans="27:31" ht="18.75" customHeight="1" x14ac:dyDescent="0.4">
      <c r="AA67" s="3"/>
      <c r="AE67" s="3"/>
    </row>
    <row r="68" spans="27:31" ht="18.75" customHeight="1" x14ac:dyDescent="0.4">
      <c r="AA68" s="3"/>
      <c r="AE68" s="3"/>
    </row>
    <row r="69" spans="27:31" ht="18.75" customHeight="1" x14ac:dyDescent="0.4">
      <c r="AA69" s="3"/>
      <c r="AE69" s="3"/>
    </row>
    <row r="70" spans="27:31" ht="18.75" customHeight="1" x14ac:dyDescent="0.4">
      <c r="AA70" s="3"/>
      <c r="AE70" s="3"/>
    </row>
    <row r="71" spans="27:31" ht="18.75" customHeight="1" x14ac:dyDescent="0.4">
      <c r="AA71" s="3"/>
      <c r="AE71" s="3"/>
    </row>
    <row r="72" spans="27:31" ht="18.75" customHeight="1" x14ac:dyDescent="0.4">
      <c r="AA72" s="3"/>
      <c r="AE72" s="3"/>
    </row>
    <row r="73" spans="27:31" ht="18.75" customHeight="1" x14ac:dyDescent="0.4">
      <c r="AA73" s="3"/>
      <c r="AE73" s="3"/>
    </row>
    <row r="74" spans="27:31" ht="18.75" customHeight="1" x14ac:dyDescent="0.4">
      <c r="AA74" s="3"/>
      <c r="AE74" s="3"/>
    </row>
    <row r="75" spans="27:31" ht="18.75" customHeight="1" x14ac:dyDescent="0.4">
      <c r="AA75" s="3"/>
      <c r="AE75" s="3"/>
    </row>
    <row r="76" spans="27:31" ht="18.75" customHeight="1" x14ac:dyDescent="0.4">
      <c r="AA76" s="3"/>
      <c r="AE76" s="3"/>
    </row>
    <row r="77" spans="27:31" ht="18.75" customHeight="1" x14ac:dyDescent="0.4">
      <c r="AA77" s="3"/>
      <c r="AE77" s="3"/>
    </row>
    <row r="78" spans="27:31" ht="18.75" customHeight="1" x14ac:dyDescent="0.4">
      <c r="AA78" s="3"/>
      <c r="AE78" s="3"/>
    </row>
    <row r="79" spans="27:31" ht="18.75" customHeight="1" x14ac:dyDescent="0.4">
      <c r="AA79" s="3"/>
      <c r="AE79" s="3"/>
    </row>
    <row r="80" spans="27:31" ht="18.75" customHeight="1" x14ac:dyDescent="0.4">
      <c r="AA80" s="3"/>
      <c r="AE80" s="3"/>
    </row>
    <row r="81" spans="27:31" ht="18.75" customHeight="1" x14ac:dyDescent="0.4">
      <c r="AA81" s="3"/>
      <c r="AE81" s="3"/>
    </row>
    <row r="82" spans="27:31" ht="18.75" customHeight="1" x14ac:dyDescent="0.4">
      <c r="AA82" s="3"/>
      <c r="AE82" s="3"/>
    </row>
    <row r="83" spans="27:31" ht="18.75" customHeight="1" x14ac:dyDescent="0.4">
      <c r="AA83" s="3"/>
      <c r="AE83" s="3"/>
    </row>
    <row r="84" spans="27:31" ht="18.75" customHeight="1" x14ac:dyDescent="0.4">
      <c r="AA84" s="3"/>
      <c r="AE84" s="3"/>
    </row>
    <row r="85" spans="27:31" ht="18.75" customHeight="1" x14ac:dyDescent="0.4">
      <c r="AA85" s="3"/>
      <c r="AE85" s="3"/>
    </row>
    <row r="86" spans="27:31" ht="18.75" customHeight="1" x14ac:dyDescent="0.4">
      <c r="AA86" s="3"/>
      <c r="AE86" s="3"/>
    </row>
    <row r="87" spans="27:31" ht="18.75" customHeight="1" x14ac:dyDescent="0.4">
      <c r="AA87" s="3"/>
      <c r="AE87" s="3"/>
    </row>
    <row r="88" spans="27:31" ht="18.75" customHeight="1" x14ac:dyDescent="0.4">
      <c r="AA88" s="3"/>
      <c r="AE88" s="3"/>
    </row>
    <row r="89" spans="27:31" ht="18.75" customHeight="1" x14ac:dyDescent="0.4">
      <c r="AA89" s="3"/>
      <c r="AE89" s="3"/>
    </row>
    <row r="90" spans="27:31" ht="18.75" customHeight="1" x14ac:dyDescent="0.4">
      <c r="AA90" s="3"/>
      <c r="AE90" s="3"/>
    </row>
    <row r="91" spans="27:31" ht="18.75" customHeight="1" x14ac:dyDescent="0.4">
      <c r="AA91" s="3"/>
      <c r="AE91" s="3"/>
    </row>
    <row r="92" spans="27:31" ht="18.75" customHeight="1" x14ac:dyDescent="0.4">
      <c r="AA92" s="3"/>
      <c r="AE92" s="3"/>
    </row>
    <row r="93" spans="27:31" ht="18.75" customHeight="1" x14ac:dyDescent="0.4">
      <c r="AA93" s="3"/>
      <c r="AE93" s="3"/>
    </row>
    <row r="94" spans="27:31" ht="18.75" customHeight="1" x14ac:dyDescent="0.4">
      <c r="AA94" s="3"/>
      <c r="AE94" s="3"/>
    </row>
    <row r="95" spans="27:31" ht="18.75" customHeight="1" x14ac:dyDescent="0.4">
      <c r="AA95" s="3"/>
      <c r="AE95" s="3"/>
    </row>
    <row r="96" spans="27:31" ht="18.75" customHeight="1" x14ac:dyDescent="0.4">
      <c r="AA96" s="3"/>
      <c r="AE96" s="3"/>
    </row>
    <row r="97" spans="27:31" ht="18.75" customHeight="1" x14ac:dyDescent="0.4">
      <c r="AA97" s="3"/>
      <c r="AE97" s="3"/>
    </row>
    <row r="98" spans="27:31" ht="18.75" customHeight="1" x14ac:dyDescent="0.4">
      <c r="AA98" s="3"/>
      <c r="AE98" s="3"/>
    </row>
    <row r="99" spans="27:31" ht="18.75" customHeight="1" x14ac:dyDescent="0.4">
      <c r="AA99" s="3"/>
      <c r="AE99" s="3"/>
    </row>
    <row r="100" spans="27:31" ht="18.75" customHeight="1" x14ac:dyDescent="0.4">
      <c r="AA100" s="3"/>
      <c r="AE100" s="3"/>
    </row>
  </sheetData>
  <sheetProtection algorithmName="SHA-512" hashValue="jKsBjvJH2X+IVGZ4BrC8aOA7jKN8LkOltcOawYFK2wDTuUqFQthn4/CIVqn1q+a7IW/PCJVl1iMf7KPoTO9j1w==" saltValue="UgB/KNGDolRH+0yE/JA3pQ==" spinCount="100000" sheet="1" objects="1" scenarios="1"/>
  <mergeCells count="19">
    <mergeCell ref="A4:A5"/>
    <mergeCell ref="B4:B5"/>
    <mergeCell ref="C4:C5"/>
    <mergeCell ref="D4:D5"/>
    <mergeCell ref="O4:O5"/>
    <mergeCell ref="N3:O3"/>
    <mergeCell ref="G2:I2"/>
    <mergeCell ref="C1:F1"/>
    <mergeCell ref="R2:T2"/>
    <mergeCell ref="C2:D2"/>
    <mergeCell ref="N2:O2"/>
    <mergeCell ref="T4:T5"/>
    <mergeCell ref="R4:S4"/>
    <mergeCell ref="G4:H4"/>
    <mergeCell ref="I4:I5"/>
    <mergeCell ref="L4:L5"/>
    <mergeCell ref="M4:M5"/>
    <mergeCell ref="N4:N5"/>
    <mergeCell ref="C3:D3"/>
  </mergeCells>
  <phoneticPr fontId="1"/>
  <dataValidations count="2">
    <dataValidation type="list" allowBlank="1" showErrorMessage="1" sqref="F2" xr:uid="{00000000-0002-0000-0600-000000000000}">
      <formula1>"アルペン,クロスカントリー"</formula1>
    </dataValidation>
    <dataValidation type="list" allowBlank="1" showErrorMessage="1" sqref="C3" xr:uid="{00000000-0002-0000-0600-000001000000}">
      <formula1>"ＧＳ,ＳＬ,ＦＲ,ＣＬ,ＳＰ"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E2EFD9"/>
    <pageSetUpPr fitToPage="1"/>
  </sheetPr>
  <dimension ref="A1:AE100"/>
  <sheetViews>
    <sheetView workbookViewId="0">
      <pane xSplit="1" ySplit="5" topLeftCell="B6" activePane="bottomRight" state="frozen"/>
      <selection activeCell="B23" sqref="B23:B24"/>
      <selection pane="topRight" activeCell="B23" sqref="B23:B24"/>
      <selection pane="bottomLeft" activeCell="B23" sqref="B23:B24"/>
      <selection pane="bottomRight" activeCell="B6" sqref="B6"/>
    </sheetView>
  </sheetViews>
  <sheetFormatPr defaultColWidth="12.625" defaultRowHeight="15" customHeight="1" x14ac:dyDescent="0.4"/>
  <cols>
    <col min="1" max="1" width="2.75" style="1" customWidth="1"/>
    <col min="2" max="2" width="9" style="1" bestFit="1" customWidth="1"/>
    <col min="3" max="3" width="12.375" style="1" customWidth="1"/>
    <col min="4" max="4" width="8.5" style="1" bestFit="1" customWidth="1"/>
    <col min="5" max="5" width="7.75" style="1" customWidth="1"/>
    <col min="6" max="6" width="14.375" style="1" bestFit="1" customWidth="1"/>
    <col min="7" max="7" width="12.625" style="1" customWidth="1"/>
    <col min="8" max="8" width="12.875" style="1" customWidth="1"/>
    <col min="9" max="9" width="8.5" style="1" bestFit="1" customWidth="1"/>
    <col min="10" max="10" width="7.625" style="1" hidden="1" customWidth="1"/>
    <col min="11" max="11" width="0.875" style="1" customWidth="1"/>
    <col min="12" max="12" width="3.5" style="1" bestFit="1" customWidth="1"/>
    <col min="13" max="13" width="9" style="1" bestFit="1" customWidth="1"/>
    <col min="14" max="14" width="12" style="1" customWidth="1"/>
    <col min="15" max="15" width="8.5" style="1" bestFit="1" customWidth="1"/>
    <col min="16" max="16" width="7.25" style="1" bestFit="1" customWidth="1"/>
    <col min="17" max="17" width="14.375" style="1" bestFit="1" customWidth="1"/>
    <col min="18" max="18" width="12.5" style="1" customWidth="1"/>
    <col min="19" max="19" width="12.25" style="1" customWidth="1"/>
    <col min="20" max="20" width="8.5" style="1" bestFit="1" customWidth="1"/>
    <col min="21" max="21" width="7.625" style="1" hidden="1" customWidth="1"/>
    <col min="22" max="22" width="7.625" style="1" customWidth="1"/>
    <col min="23" max="23" width="3" style="1" customWidth="1"/>
    <col min="24" max="25" width="7.125" style="1" bestFit="1" customWidth="1"/>
    <col min="26" max="26" width="10.25" style="1" customWidth="1"/>
    <col min="27" max="27" width="7.625" style="1" customWidth="1"/>
    <col min="28" max="29" width="7.125" style="1" bestFit="1" customWidth="1"/>
    <col min="30" max="30" width="10" style="1" customWidth="1"/>
    <col min="31" max="31" width="7.625" style="1" customWidth="1"/>
    <col min="32" max="16384" width="12.625" style="1"/>
  </cols>
  <sheetData>
    <row r="1" spans="1:31" ht="18.75" customHeight="1" x14ac:dyDescent="0.4">
      <c r="B1" s="2" t="s">
        <v>0</v>
      </c>
      <c r="C1" s="188">
        <f>基本情報!B2</f>
        <v>0</v>
      </c>
      <c r="D1" s="189"/>
      <c r="E1" s="189"/>
      <c r="F1" s="190"/>
      <c r="AA1" s="3"/>
      <c r="AE1" s="3"/>
    </row>
    <row r="2" spans="1:31" ht="18.75" customHeight="1" x14ac:dyDescent="0.4">
      <c r="A2" s="4"/>
      <c r="B2" s="5" t="s">
        <v>24</v>
      </c>
      <c r="C2" s="159">
        <v>44570</v>
      </c>
      <c r="D2" s="160"/>
      <c r="E2" s="5" t="s">
        <v>15</v>
      </c>
      <c r="F2" s="6" t="s">
        <v>14</v>
      </c>
      <c r="G2" s="187" t="s">
        <v>82</v>
      </c>
      <c r="H2" s="153"/>
      <c r="I2" s="154"/>
      <c r="J2" s="7"/>
      <c r="L2" s="4"/>
      <c r="M2" s="8" t="s">
        <v>24</v>
      </c>
      <c r="N2" s="161">
        <f t="shared" ref="N2:N3" si="0">C2</f>
        <v>44570</v>
      </c>
      <c r="O2" s="162"/>
      <c r="P2" s="8" t="s">
        <v>15</v>
      </c>
      <c r="Q2" s="9" t="s">
        <v>14</v>
      </c>
      <c r="R2" s="191" t="str">
        <f>G2</f>
        <v>第68回大阪府スキー選手権大会(スプリント)</v>
      </c>
      <c r="S2" s="153"/>
      <c r="T2" s="154"/>
      <c r="U2" s="7"/>
      <c r="AA2" s="3"/>
      <c r="AE2" s="3"/>
    </row>
    <row r="3" spans="1:31" ht="18.75" customHeight="1" x14ac:dyDescent="0.4">
      <c r="A3" s="10"/>
      <c r="B3" s="11" t="s">
        <v>26</v>
      </c>
      <c r="C3" s="150" t="s">
        <v>83</v>
      </c>
      <c r="D3" s="151"/>
      <c r="E3" s="11" t="s">
        <v>28</v>
      </c>
      <c r="F3" s="12" t="s">
        <v>18</v>
      </c>
      <c r="G3" s="13" t="s">
        <v>29</v>
      </c>
      <c r="H3" s="14">
        <f>基本情報!I9</f>
        <v>44287</v>
      </c>
      <c r="I3" s="15"/>
      <c r="J3" s="16"/>
      <c r="L3" s="10"/>
      <c r="M3" s="11" t="s">
        <v>26</v>
      </c>
      <c r="N3" s="150" t="str">
        <f t="shared" si="0"/>
        <v>ＳＰ</v>
      </c>
      <c r="O3" s="151"/>
      <c r="P3" s="11" t="s">
        <v>28</v>
      </c>
      <c r="Q3" s="17" t="s">
        <v>19</v>
      </c>
      <c r="R3" s="13" t="s">
        <v>29</v>
      </c>
      <c r="S3" s="14">
        <f>H3</f>
        <v>44287</v>
      </c>
      <c r="T3" s="15"/>
      <c r="U3" s="16"/>
      <c r="Z3" s="1" t="s">
        <v>30</v>
      </c>
      <c r="AA3" s="3"/>
      <c r="AE3" s="3"/>
    </row>
    <row r="4" spans="1:31" ht="25.5" customHeight="1" x14ac:dyDescent="0.4">
      <c r="A4" s="166"/>
      <c r="B4" s="148" t="s">
        <v>88</v>
      </c>
      <c r="C4" s="168" t="s">
        <v>31</v>
      </c>
      <c r="D4" s="148" t="s">
        <v>89</v>
      </c>
      <c r="E4" s="18" t="s">
        <v>32</v>
      </c>
      <c r="F4" s="18" t="s">
        <v>33</v>
      </c>
      <c r="G4" s="165" t="s">
        <v>34</v>
      </c>
      <c r="H4" s="162"/>
      <c r="I4" s="163" t="s">
        <v>90</v>
      </c>
      <c r="J4" s="18" t="s">
        <v>35</v>
      </c>
      <c r="L4" s="166"/>
      <c r="M4" s="148" t="s">
        <v>88</v>
      </c>
      <c r="N4" s="168" t="s">
        <v>31</v>
      </c>
      <c r="O4" s="148" t="s">
        <v>89</v>
      </c>
      <c r="P4" s="18" t="s">
        <v>32</v>
      </c>
      <c r="Q4" s="18" t="s">
        <v>33</v>
      </c>
      <c r="R4" s="165" t="s">
        <v>34</v>
      </c>
      <c r="S4" s="162"/>
      <c r="T4" s="163" t="s">
        <v>90</v>
      </c>
      <c r="U4" s="18" t="s">
        <v>35</v>
      </c>
      <c r="W4" s="60"/>
      <c r="X4" s="65" t="s">
        <v>36</v>
      </c>
      <c r="Y4" s="66"/>
      <c r="Z4" s="66"/>
      <c r="AA4" s="67"/>
      <c r="AB4" s="21" t="s">
        <v>37</v>
      </c>
      <c r="AC4" s="21"/>
      <c r="AD4" s="21"/>
      <c r="AE4" s="23"/>
    </row>
    <row r="5" spans="1:31" ht="21" customHeight="1" x14ac:dyDescent="0.4">
      <c r="A5" s="167"/>
      <c r="B5" s="149"/>
      <c r="C5" s="149"/>
      <c r="D5" s="149"/>
      <c r="E5" s="24" t="s">
        <v>38</v>
      </c>
      <c r="F5" s="24" t="s">
        <v>39</v>
      </c>
      <c r="G5" s="11" t="s">
        <v>40</v>
      </c>
      <c r="H5" s="11" t="s">
        <v>41</v>
      </c>
      <c r="I5" s="164"/>
      <c r="J5" s="24"/>
      <c r="L5" s="167"/>
      <c r="M5" s="149"/>
      <c r="N5" s="149"/>
      <c r="O5" s="149"/>
      <c r="P5" s="24" t="s">
        <v>38</v>
      </c>
      <c r="Q5" s="24" t="s">
        <v>39</v>
      </c>
      <c r="R5" s="11" t="s">
        <v>40</v>
      </c>
      <c r="S5" s="11" t="s">
        <v>41</v>
      </c>
      <c r="T5" s="164"/>
      <c r="U5" s="24"/>
      <c r="W5" s="61"/>
      <c r="X5" s="68" t="s">
        <v>42</v>
      </c>
      <c r="Y5" s="27" t="s">
        <v>43</v>
      </c>
      <c r="Z5" s="27" t="s">
        <v>44</v>
      </c>
      <c r="AA5" s="69" t="s">
        <v>45</v>
      </c>
      <c r="AB5" s="26" t="s">
        <v>42</v>
      </c>
      <c r="AC5" s="27" t="s">
        <v>43</v>
      </c>
      <c r="AD5" s="27" t="s">
        <v>44</v>
      </c>
      <c r="AE5" s="29" t="s">
        <v>45</v>
      </c>
    </row>
    <row r="6" spans="1:31" ht="18.75" customHeight="1" x14ac:dyDescent="0.4">
      <c r="A6" s="30">
        <v>1</v>
      </c>
      <c r="B6" s="260"/>
      <c r="C6" s="261"/>
      <c r="D6" s="31" t="str">
        <f t="shared" ref="D6:D35" si="1">IF(F6="","",IFERROR(VLOOKUP(J6,$X$6:$AA$20,3),"参加不可"))</f>
        <v/>
      </c>
      <c r="E6" s="266"/>
      <c r="F6" s="267"/>
      <c r="G6" s="268"/>
      <c r="H6" s="268"/>
      <c r="I6" s="33" t="str">
        <f t="shared" ref="I6:I35" si="2">IF(F6="","",IFERROR(VLOOKUP(J6,$X$6:$AA$20,4),"参加不可"))</f>
        <v/>
      </c>
      <c r="J6" s="5" t="str">
        <f t="shared" ref="J6:J35" si="3">IF(F6="","",DATEDIF(F6,H$3,"Y"))</f>
        <v/>
      </c>
      <c r="L6" s="30">
        <v>1</v>
      </c>
      <c r="M6" s="274"/>
      <c r="N6" s="261"/>
      <c r="O6" s="31" t="str">
        <f t="shared" ref="O6:O35" si="4">IF(Q6="","",IFERROR(VLOOKUP(U6,$AB$6:$AE$20,3),"参加不可"))</f>
        <v/>
      </c>
      <c r="P6" s="266"/>
      <c r="Q6" s="267"/>
      <c r="R6" s="268"/>
      <c r="S6" s="268"/>
      <c r="T6" s="33" t="str">
        <f t="shared" ref="T6:T35" si="5">IF(Q6="","",IFERROR(VLOOKUP(U6,$AB$6:$AE$20,4),"参加不可"))</f>
        <v/>
      </c>
      <c r="U6" s="5" t="str">
        <f t="shared" ref="U6:U35" si="6">IF(Q6="","",DATEDIF(Q6,S$3,"Y"))</f>
        <v/>
      </c>
      <c r="W6" s="62">
        <v>1</v>
      </c>
      <c r="X6" s="70">
        <v>6</v>
      </c>
      <c r="Y6" s="32">
        <v>14</v>
      </c>
      <c r="Z6" s="32" t="s">
        <v>48</v>
      </c>
      <c r="AA6" s="71">
        <v>2000</v>
      </c>
      <c r="AB6" s="35">
        <v>6</v>
      </c>
      <c r="AC6" s="32">
        <v>14</v>
      </c>
      <c r="AD6" s="32" t="s">
        <v>49</v>
      </c>
      <c r="AE6" s="33">
        <v>2000</v>
      </c>
    </row>
    <row r="7" spans="1:31" ht="18.75" customHeight="1" x14ac:dyDescent="0.4">
      <c r="A7" s="37">
        <v>2</v>
      </c>
      <c r="B7" s="262"/>
      <c r="C7" s="263"/>
      <c r="D7" s="38" t="str">
        <f t="shared" si="1"/>
        <v/>
      </c>
      <c r="E7" s="269"/>
      <c r="F7" s="270"/>
      <c r="G7" s="271"/>
      <c r="H7" s="271"/>
      <c r="I7" s="33" t="str">
        <f t="shared" si="2"/>
        <v/>
      </c>
      <c r="J7" s="5" t="str">
        <f t="shared" si="3"/>
        <v/>
      </c>
      <c r="L7" s="37">
        <v>2</v>
      </c>
      <c r="M7" s="262"/>
      <c r="N7" s="263"/>
      <c r="O7" s="38" t="str">
        <f t="shared" si="4"/>
        <v/>
      </c>
      <c r="P7" s="269"/>
      <c r="Q7" s="270"/>
      <c r="R7" s="271"/>
      <c r="S7" s="271"/>
      <c r="T7" s="33" t="str">
        <f t="shared" si="5"/>
        <v/>
      </c>
      <c r="U7" s="5" t="str">
        <f t="shared" si="6"/>
        <v/>
      </c>
      <c r="W7" s="63">
        <v>2</v>
      </c>
      <c r="X7" s="72">
        <f t="shared" ref="X7:X20" si="7">IF(Y6="","",Y6+1)</f>
        <v>15</v>
      </c>
      <c r="Y7" s="39">
        <v>17</v>
      </c>
      <c r="Z7" s="39" t="s">
        <v>50</v>
      </c>
      <c r="AA7" s="73">
        <v>2000</v>
      </c>
      <c r="AB7" s="41">
        <f t="shared" ref="AB7:AB20" si="8">IF(AC6="","",AC6+1)</f>
        <v>15</v>
      </c>
      <c r="AC7" s="39">
        <v>17</v>
      </c>
      <c r="AD7" s="39" t="s">
        <v>51</v>
      </c>
      <c r="AE7" s="43">
        <v>2000</v>
      </c>
    </row>
    <row r="8" spans="1:31" ht="18.75" customHeight="1" x14ac:dyDescent="0.4">
      <c r="A8" s="37">
        <v>3</v>
      </c>
      <c r="B8" s="262"/>
      <c r="C8" s="263"/>
      <c r="D8" s="38" t="str">
        <f t="shared" si="1"/>
        <v/>
      </c>
      <c r="E8" s="269"/>
      <c r="F8" s="270"/>
      <c r="G8" s="271"/>
      <c r="H8" s="271"/>
      <c r="I8" s="33" t="str">
        <f t="shared" si="2"/>
        <v/>
      </c>
      <c r="J8" s="5" t="str">
        <f t="shared" si="3"/>
        <v/>
      </c>
      <c r="L8" s="37">
        <v>3</v>
      </c>
      <c r="M8" s="275"/>
      <c r="N8" s="263"/>
      <c r="O8" s="38" t="str">
        <f t="shared" si="4"/>
        <v/>
      </c>
      <c r="P8" s="269"/>
      <c r="Q8" s="270"/>
      <c r="R8" s="271"/>
      <c r="S8" s="271"/>
      <c r="T8" s="33" t="str">
        <f t="shared" si="5"/>
        <v/>
      </c>
      <c r="U8" s="5" t="str">
        <f t="shared" si="6"/>
        <v/>
      </c>
      <c r="W8" s="63">
        <v>3</v>
      </c>
      <c r="X8" s="72">
        <f t="shared" si="7"/>
        <v>18</v>
      </c>
      <c r="Y8" s="39">
        <v>100</v>
      </c>
      <c r="Z8" s="39" t="s">
        <v>84</v>
      </c>
      <c r="AA8" s="73">
        <v>3000</v>
      </c>
      <c r="AB8" s="41">
        <f t="shared" si="8"/>
        <v>18</v>
      </c>
      <c r="AC8" s="39">
        <v>100</v>
      </c>
      <c r="AD8" s="39" t="s">
        <v>85</v>
      </c>
      <c r="AE8" s="43">
        <v>3000</v>
      </c>
    </row>
    <row r="9" spans="1:31" ht="18.75" customHeight="1" x14ac:dyDescent="0.4">
      <c r="A9" s="37">
        <v>4</v>
      </c>
      <c r="B9" s="262"/>
      <c r="C9" s="263"/>
      <c r="D9" s="38" t="str">
        <f t="shared" si="1"/>
        <v/>
      </c>
      <c r="E9" s="269"/>
      <c r="F9" s="270"/>
      <c r="G9" s="271"/>
      <c r="H9" s="271"/>
      <c r="I9" s="33" t="str">
        <f t="shared" si="2"/>
        <v/>
      </c>
      <c r="J9" s="5" t="str">
        <f t="shared" si="3"/>
        <v/>
      </c>
      <c r="L9" s="37">
        <v>4</v>
      </c>
      <c r="M9" s="275"/>
      <c r="N9" s="263"/>
      <c r="O9" s="38" t="str">
        <f t="shared" si="4"/>
        <v/>
      </c>
      <c r="P9" s="269"/>
      <c r="Q9" s="270"/>
      <c r="R9" s="271"/>
      <c r="S9" s="271"/>
      <c r="T9" s="33" t="str">
        <f t="shared" si="5"/>
        <v/>
      </c>
      <c r="U9" s="5" t="str">
        <f t="shared" si="6"/>
        <v/>
      </c>
      <c r="W9" s="63">
        <v>4</v>
      </c>
      <c r="X9" s="72">
        <f t="shared" si="7"/>
        <v>101</v>
      </c>
      <c r="Y9" s="39"/>
      <c r="Z9" s="39"/>
      <c r="AA9" s="73"/>
      <c r="AB9" s="41">
        <f t="shared" si="8"/>
        <v>101</v>
      </c>
      <c r="AC9" s="39"/>
      <c r="AD9" s="39"/>
      <c r="AE9" s="43"/>
    </row>
    <row r="10" spans="1:31" ht="18.75" customHeight="1" x14ac:dyDescent="0.4">
      <c r="A10" s="37">
        <v>5</v>
      </c>
      <c r="B10" s="262"/>
      <c r="C10" s="263"/>
      <c r="D10" s="38" t="str">
        <f t="shared" si="1"/>
        <v/>
      </c>
      <c r="E10" s="269"/>
      <c r="F10" s="270"/>
      <c r="G10" s="271"/>
      <c r="H10" s="271"/>
      <c r="I10" s="33" t="str">
        <f t="shared" si="2"/>
        <v/>
      </c>
      <c r="J10" s="5" t="str">
        <f t="shared" si="3"/>
        <v/>
      </c>
      <c r="L10" s="37">
        <v>5</v>
      </c>
      <c r="M10" s="275"/>
      <c r="N10" s="263"/>
      <c r="O10" s="38" t="str">
        <f t="shared" si="4"/>
        <v/>
      </c>
      <c r="P10" s="269"/>
      <c r="Q10" s="270"/>
      <c r="R10" s="271"/>
      <c r="S10" s="271"/>
      <c r="T10" s="33" t="str">
        <f t="shared" si="5"/>
        <v/>
      </c>
      <c r="U10" s="5" t="str">
        <f t="shared" si="6"/>
        <v/>
      </c>
      <c r="W10" s="63">
        <v>5</v>
      </c>
      <c r="X10" s="72" t="str">
        <f t="shared" si="7"/>
        <v/>
      </c>
      <c r="Y10" s="39"/>
      <c r="Z10" s="39"/>
      <c r="AA10" s="73"/>
      <c r="AB10" s="41" t="str">
        <f t="shared" si="8"/>
        <v/>
      </c>
      <c r="AC10" s="39"/>
      <c r="AD10" s="39"/>
      <c r="AE10" s="43"/>
    </row>
    <row r="11" spans="1:31" ht="18.75" customHeight="1" x14ac:dyDescent="0.4">
      <c r="A11" s="37">
        <v>6</v>
      </c>
      <c r="B11" s="262"/>
      <c r="C11" s="263"/>
      <c r="D11" s="38" t="str">
        <f t="shared" si="1"/>
        <v/>
      </c>
      <c r="E11" s="269"/>
      <c r="F11" s="270"/>
      <c r="G11" s="271"/>
      <c r="H11" s="271"/>
      <c r="I11" s="33" t="str">
        <f t="shared" si="2"/>
        <v/>
      </c>
      <c r="J11" s="5" t="str">
        <f t="shared" si="3"/>
        <v/>
      </c>
      <c r="L11" s="37">
        <v>6</v>
      </c>
      <c r="M11" s="275"/>
      <c r="N11" s="263"/>
      <c r="O11" s="38" t="str">
        <f t="shared" si="4"/>
        <v/>
      </c>
      <c r="P11" s="269"/>
      <c r="Q11" s="270"/>
      <c r="R11" s="271"/>
      <c r="S11" s="271"/>
      <c r="T11" s="33" t="str">
        <f t="shared" si="5"/>
        <v/>
      </c>
      <c r="U11" s="5" t="str">
        <f t="shared" si="6"/>
        <v/>
      </c>
      <c r="W11" s="63">
        <v>6</v>
      </c>
      <c r="X11" s="72" t="str">
        <f t="shared" si="7"/>
        <v/>
      </c>
      <c r="Y11" s="39"/>
      <c r="Z11" s="39"/>
      <c r="AA11" s="73"/>
      <c r="AB11" s="41" t="str">
        <f t="shared" si="8"/>
        <v/>
      </c>
      <c r="AC11" s="39"/>
      <c r="AD11" s="39"/>
      <c r="AE11" s="43"/>
    </row>
    <row r="12" spans="1:31" ht="18.75" customHeight="1" x14ac:dyDescent="0.4">
      <c r="A12" s="37">
        <v>7</v>
      </c>
      <c r="B12" s="262"/>
      <c r="C12" s="263"/>
      <c r="D12" s="38" t="str">
        <f t="shared" si="1"/>
        <v/>
      </c>
      <c r="E12" s="269"/>
      <c r="F12" s="270"/>
      <c r="G12" s="271"/>
      <c r="H12" s="271"/>
      <c r="I12" s="33" t="str">
        <f t="shared" si="2"/>
        <v/>
      </c>
      <c r="J12" s="5" t="str">
        <f t="shared" si="3"/>
        <v/>
      </c>
      <c r="L12" s="37">
        <v>7</v>
      </c>
      <c r="M12" s="275"/>
      <c r="N12" s="263"/>
      <c r="O12" s="38" t="str">
        <f t="shared" si="4"/>
        <v/>
      </c>
      <c r="P12" s="269"/>
      <c r="Q12" s="270"/>
      <c r="R12" s="271"/>
      <c r="S12" s="271"/>
      <c r="T12" s="33" t="str">
        <f t="shared" si="5"/>
        <v/>
      </c>
      <c r="U12" s="5" t="str">
        <f t="shared" si="6"/>
        <v/>
      </c>
      <c r="W12" s="63">
        <v>7</v>
      </c>
      <c r="X12" s="72" t="str">
        <f t="shared" si="7"/>
        <v/>
      </c>
      <c r="Y12" s="39"/>
      <c r="Z12" s="39"/>
      <c r="AA12" s="73"/>
      <c r="AB12" s="41" t="str">
        <f t="shared" si="8"/>
        <v/>
      </c>
      <c r="AC12" s="39"/>
      <c r="AD12" s="39"/>
      <c r="AE12" s="43"/>
    </row>
    <row r="13" spans="1:31" ht="18.75" customHeight="1" x14ac:dyDescent="0.4">
      <c r="A13" s="37">
        <v>8</v>
      </c>
      <c r="B13" s="262"/>
      <c r="C13" s="263"/>
      <c r="D13" s="38" t="str">
        <f t="shared" si="1"/>
        <v/>
      </c>
      <c r="E13" s="269"/>
      <c r="F13" s="270"/>
      <c r="G13" s="271"/>
      <c r="H13" s="271"/>
      <c r="I13" s="33" t="str">
        <f t="shared" si="2"/>
        <v/>
      </c>
      <c r="J13" s="5" t="str">
        <f t="shared" si="3"/>
        <v/>
      </c>
      <c r="L13" s="37">
        <v>8</v>
      </c>
      <c r="M13" s="275"/>
      <c r="N13" s="263"/>
      <c r="O13" s="38" t="str">
        <f t="shared" si="4"/>
        <v/>
      </c>
      <c r="P13" s="269"/>
      <c r="Q13" s="270"/>
      <c r="R13" s="271"/>
      <c r="S13" s="271"/>
      <c r="T13" s="33" t="str">
        <f t="shared" si="5"/>
        <v/>
      </c>
      <c r="U13" s="5" t="str">
        <f t="shared" si="6"/>
        <v/>
      </c>
      <c r="W13" s="63">
        <v>8</v>
      </c>
      <c r="X13" s="72" t="str">
        <f t="shared" si="7"/>
        <v/>
      </c>
      <c r="Y13" s="39"/>
      <c r="Z13" s="39"/>
      <c r="AA13" s="73"/>
      <c r="AB13" s="41" t="str">
        <f t="shared" si="8"/>
        <v/>
      </c>
      <c r="AC13" s="39"/>
      <c r="AD13" s="39"/>
      <c r="AE13" s="43"/>
    </row>
    <row r="14" spans="1:31" ht="18.75" customHeight="1" x14ac:dyDescent="0.4">
      <c r="A14" s="37">
        <v>9</v>
      </c>
      <c r="B14" s="262"/>
      <c r="C14" s="263"/>
      <c r="D14" s="38" t="str">
        <f t="shared" si="1"/>
        <v/>
      </c>
      <c r="E14" s="269"/>
      <c r="F14" s="270"/>
      <c r="G14" s="271"/>
      <c r="H14" s="271"/>
      <c r="I14" s="33" t="str">
        <f t="shared" si="2"/>
        <v/>
      </c>
      <c r="J14" s="5" t="str">
        <f t="shared" si="3"/>
        <v/>
      </c>
      <c r="L14" s="37">
        <v>9</v>
      </c>
      <c r="M14" s="275"/>
      <c r="N14" s="263"/>
      <c r="O14" s="38" t="str">
        <f t="shared" si="4"/>
        <v/>
      </c>
      <c r="P14" s="269"/>
      <c r="Q14" s="270"/>
      <c r="R14" s="271"/>
      <c r="S14" s="271"/>
      <c r="T14" s="33" t="str">
        <f t="shared" si="5"/>
        <v/>
      </c>
      <c r="U14" s="5" t="str">
        <f t="shared" si="6"/>
        <v/>
      </c>
      <c r="W14" s="63">
        <v>9</v>
      </c>
      <c r="X14" s="72" t="str">
        <f t="shared" si="7"/>
        <v/>
      </c>
      <c r="Y14" s="39"/>
      <c r="Z14" s="39"/>
      <c r="AA14" s="73"/>
      <c r="AB14" s="41" t="str">
        <f t="shared" si="8"/>
        <v/>
      </c>
      <c r="AC14" s="39"/>
      <c r="AD14" s="39"/>
      <c r="AE14" s="43"/>
    </row>
    <row r="15" spans="1:31" ht="18.75" customHeight="1" x14ac:dyDescent="0.4">
      <c r="A15" s="37">
        <v>10</v>
      </c>
      <c r="B15" s="262"/>
      <c r="C15" s="263"/>
      <c r="D15" s="38" t="str">
        <f t="shared" si="1"/>
        <v/>
      </c>
      <c r="E15" s="269"/>
      <c r="F15" s="270"/>
      <c r="G15" s="271"/>
      <c r="H15" s="271"/>
      <c r="I15" s="33" t="str">
        <f t="shared" si="2"/>
        <v/>
      </c>
      <c r="J15" s="5" t="str">
        <f t="shared" si="3"/>
        <v/>
      </c>
      <c r="L15" s="37">
        <v>10</v>
      </c>
      <c r="M15" s="275"/>
      <c r="N15" s="263"/>
      <c r="O15" s="38" t="str">
        <f t="shared" si="4"/>
        <v/>
      </c>
      <c r="P15" s="269"/>
      <c r="Q15" s="270"/>
      <c r="R15" s="271"/>
      <c r="S15" s="271"/>
      <c r="T15" s="33" t="str">
        <f t="shared" si="5"/>
        <v/>
      </c>
      <c r="U15" s="5" t="str">
        <f t="shared" si="6"/>
        <v/>
      </c>
      <c r="W15" s="63">
        <v>10</v>
      </c>
      <c r="X15" s="72" t="str">
        <f t="shared" si="7"/>
        <v/>
      </c>
      <c r="Y15" s="39"/>
      <c r="Z15" s="39"/>
      <c r="AA15" s="73"/>
      <c r="AB15" s="41" t="str">
        <f t="shared" si="8"/>
        <v/>
      </c>
      <c r="AC15" s="39"/>
      <c r="AD15" s="39"/>
      <c r="AE15" s="43"/>
    </row>
    <row r="16" spans="1:31" ht="18.75" customHeight="1" x14ac:dyDescent="0.4">
      <c r="A16" s="37">
        <v>11</v>
      </c>
      <c r="B16" s="262"/>
      <c r="C16" s="263"/>
      <c r="D16" s="38" t="str">
        <f t="shared" si="1"/>
        <v/>
      </c>
      <c r="E16" s="269"/>
      <c r="F16" s="270"/>
      <c r="G16" s="271"/>
      <c r="H16" s="271"/>
      <c r="I16" s="33" t="str">
        <f t="shared" si="2"/>
        <v/>
      </c>
      <c r="J16" s="5" t="str">
        <f t="shared" si="3"/>
        <v/>
      </c>
      <c r="L16" s="37">
        <v>11</v>
      </c>
      <c r="M16" s="275"/>
      <c r="N16" s="263"/>
      <c r="O16" s="38" t="str">
        <f t="shared" si="4"/>
        <v/>
      </c>
      <c r="P16" s="269"/>
      <c r="Q16" s="270"/>
      <c r="R16" s="271"/>
      <c r="S16" s="271"/>
      <c r="T16" s="33" t="str">
        <f t="shared" si="5"/>
        <v/>
      </c>
      <c r="U16" s="5" t="str">
        <f t="shared" si="6"/>
        <v/>
      </c>
      <c r="W16" s="63">
        <v>11</v>
      </c>
      <c r="X16" s="72" t="str">
        <f t="shared" si="7"/>
        <v/>
      </c>
      <c r="Y16" s="39"/>
      <c r="Z16" s="39"/>
      <c r="AA16" s="73"/>
      <c r="AB16" s="41" t="str">
        <f t="shared" si="8"/>
        <v/>
      </c>
      <c r="AC16" s="39"/>
      <c r="AD16" s="39"/>
      <c r="AE16" s="43"/>
    </row>
    <row r="17" spans="1:31" ht="18.75" customHeight="1" x14ac:dyDescent="0.4">
      <c r="A17" s="37">
        <v>12</v>
      </c>
      <c r="B17" s="262"/>
      <c r="C17" s="263"/>
      <c r="D17" s="38" t="str">
        <f t="shared" si="1"/>
        <v/>
      </c>
      <c r="E17" s="269"/>
      <c r="F17" s="270"/>
      <c r="G17" s="271"/>
      <c r="H17" s="271"/>
      <c r="I17" s="33" t="str">
        <f t="shared" si="2"/>
        <v/>
      </c>
      <c r="J17" s="5" t="str">
        <f t="shared" si="3"/>
        <v/>
      </c>
      <c r="L17" s="37">
        <v>12</v>
      </c>
      <c r="M17" s="275"/>
      <c r="N17" s="263"/>
      <c r="O17" s="38" t="str">
        <f t="shared" si="4"/>
        <v/>
      </c>
      <c r="P17" s="269"/>
      <c r="Q17" s="270"/>
      <c r="R17" s="271"/>
      <c r="S17" s="271"/>
      <c r="T17" s="33" t="str">
        <f t="shared" si="5"/>
        <v/>
      </c>
      <c r="U17" s="5" t="str">
        <f t="shared" si="6"/>
        <v/>
      </c>
      <c r="W17" s="63">
        <v>12</v>
      </c>
      <c r="X17" s="72" t="str">
        <f t="shared" si="7"/>
        <v/>
      </c>
      <c r="Y17" s="39"/>
      <c r="Z17" s="39"/>
      <c r="AA17" s="73"/>
      <c r="AB17" s="41" t="str">
        <f t="shared" si="8"/>
        <v/>
      </c>
      <c r="AC17" s="39"/>
      <c r="AD17" s="39"/>
      <c r="AE17" s="43"/>
    </row>
    <row r="18" spans="1:31" ht="18.75" customHeight="1" x14ac:dyDescent="0.4">
      <c r="A18" s="37">
        <v>13</v>
      </c>
      <c r="B18" s="262"/>
      <c r="C18" s="263"/>
      <c r="D18" s="38" t="str">
        <f t="shared" si="1"/>
        <v/>
      </c>
      <c r="E18" s="269"/>
      <c r="F18" s="270"/>
      <c r="G18" s="271"/>
      <c r="H18" s="271"/>
      <c r="I18" s="33" t="str">
        <f t="shared" si="2"/>
        <v/>
      </c>
      <c r="J18" s="5" t="str">
        <f t="shared" si="3"/>
        <v/>
      </c>
      <c r="L18" s="37">
        <v>13</v>
      </c>
      <c r="M18" s="275"/>
      <c r="N18" s="263"/>
      <c r="O18" s="38" t="str">
        <f t="shared" si="4"/>
        <v/>
      </c>
      <c r="P18" s="269"/>
      <c r="Q18" s="270"/>
      <c r="R18" s="271"/>
      <c r="S18" s="271"/>
      <c r="T18" s="33" t="str">
        <f t="shared" si="5"/>
        <v/>
      </c>
      <c r="U18" s="5" t="str">
        <f t="shared" si="6"/>
        <v/>
      </c>
      <c r="W18" s="63">
        <v>13</v>
      </c>
      <c r="X18" s="72" t="str">
        <f t="shared" si="7"/>
        <v/>
      </c>
      <c r="Y18" s="39"/>
      <c r="Z18" s="39"/>
      <c r="AA18" s="73"/>
      <c r="AB18" s="41" t="str">
        <f t="shared" si="8"/>
        <v/>
      </c>
      <c r="AC18" s="39"/>
      <c r="AD18" s="39"/>
      <c r="AE18" s="43"/>
    </row>
    <row r="19" spans="1:31" ht="18.75" customHeight="1" x14ac:dyDescent="0.4">
      <c r="A19" s="37">
        <v>14</v>
      </c>
      <c r="B19" s="262"/>
      <c r="C19" s="263"/>
      <c r="D19" s="38" t="str">
        <f t="shared" si="1"/>
        <v/>
      </c>
      <c r="E19" s="269"/>
      <c r="F19" s="270"/>
      <c r="G19" s="271"/>
      <c r="H19" s="271"/>
      <c r="I19" s="33" t="str">
        <f t="shared" si="2"/>
        <v/>
      </c>
      <c r="J19" s="5" t="str">
        <f t="shared" si="3"/>
        <v/>
      </c>
      <c r="L19" s="37">
        <v>14</v>
      </c>
      <c r="M19" s="275"/>
      <c r="N19" s="263"/>
      <c r="O19" s="38" t="str">
        <f t="shared" si="4"/>
        <v/>
      </c>
      <c r="P19" s="269"/>
      <c r="Q19" s="270"/>
      <c r="R19" s="271"/>
      <c r="S19" s="271"/>
      <c r="T19" s="33" t="str">
        <f t="shared" si="5"/>
        <v/>
      </c>
      <c r="U19" s="5" t="str">
        <f t="shared" si="6"/>
        <v/>
      </c>
      <c r="W19" s="63">
        <v>14</v>
      </c>
      <c r="X19" s="72" t="str">
        <f t="shared" si="7"/>
        <v/>
      </c>
      <c r="Y19" s="39"/>
      <c r="Z19" s="39"/>
      <c r="AA19" s="73"/>
      <c r="AB19" s="41" t="str">
        <f t="shared" si="8"/>
        <v/>
      </c>
      <c r="AC19" s="39"/>
      <c r="AD19" s="39"/>
      <c r="AE19" s="43"/>
    </row>
    <row r="20" spans="1:31" ht="18.75" customHeight="1" x14ac:dyDescent="0.4">
      <c r="A20" s="37">
        <v>15</v>
      </c>
      <c r="B20" s="262"/>
      <c r="C20" s="263"/>
      <c r="D20" s="38" t="str">
        <f t="shared" si="1"/>
        <v/>
      </c>
      <c r="E20" s="269"/>
      <c r="F20" s="270"/>
      <c r="G20" s="271"/>
      <c r="H20" s="271"/>
      <c r="I20" s="33" t="str">
        <f t="shared" si="2"/>
        <v/>
      </c>
      <c r="J20" s="5" t="str">
        <f t="shared" si="3"/>
        <v/>
      </c>
      <c r="L20" s="37">
        <v>15</v>
      </c>
      <c r="M20" s="275"/>
      <c r="N20" s="263"/>
      <c r="O20" s="38" t="str">
        <f t="shared" si="4"/>
        <v/>
      </c>
      <c r="P20" s="269"/>
      <c r="Q20" s="270"/>
      <c r="R20" s="271"/>
      <c r="S20" s="271"/>
      <c r="T20" s="33" t="str">
        <f t="shared" si="5"/>
        <v/>
      </c>
      <c r="U20" s="5" t="str">
        <f t="shared" si="6"/>
        <v/>
      </c>
      <c r="W20" s="64">
        <v>15</v>
      </c>
      <c r="X20" s="74" t="str">
        <f t="shared" si="7"/>
        <v/>
      </c>
      <c r="Y20" s="75"/>
      <c r="Z20" s="75"/>
      <c r="AA20" s="76"/>
      <c r="AB20" s="45" t="str">
        <f t="shared" si="8"/>
        <v/>
      </c>
      <c r="AC20" s="46"/>
      <c r="AD20" s="46"/>
      <c r="AE20" s="48"/>
    </row>
    <row r="21" spans="1:31" ht="18.75" customHeight="1" x14ac:dyDescent="0.4">
      <c r="A21" s="37">
        <v>16</v>
      </c>
      <c r="B21" s="262"/>
      <c r="C21" s="263"/>
      <c r="D21" s="38" t="str">
        <f t="shared" si="1"/>
        <v/>
      </c>
      <c r="E21" s="269"/>
      <c r="F21" s="270"/>
      <c r="G21" s="271"/>
      <c r="H21" s="271"/>
      <c r="I21" s="33" t="str">
        <f t="shared" si="2"/>
        <v/>
      </c>
      <c r="J21" s="5" t="str">
        <f t="shared" si="3"/>
        <v/>
      </c>
      <c r="L21" s="37">
        <v>16</v>
      </c>
      <c r="M21" s="275"/>
      <c r="N21" s="263"/>
      <c r="O21" s="38" t="str">
        <f t="shared" si="4"/>
        <v/>
      </c>
      <c r="P21" s="269"/>
      <c r="Q21" s="270"/>
      <c r="R21" s="271"/>
      <c r="S21" s="271"/>
      <c r="T21" s="33" t="str">
        <f t="shared" si="5"/>
        <v/>
      </c>
      <c r="U21" s="5" t="str">
        <f t="shared" si="6"/>
        <v/>
      </c>
      <c r="AA21" s="3"/>
      <c r="AE21" s="3"/>
    </row>
    <row r="22" spans="1:31" ht="18.75" customHeight="1" x14ac:dyDescent="0.4">
      <c r="A22" s="37">
        <v>17</v>
      </c>
      <c r="B22" s="262"/>
      <c r="C22" s="263"/>
      <c r="D22" s="38" t="str">
        <f t="shared" si="1"/>
        <v/>
      </c>
      <c r="E22" s="269"/>
      <c r="F22" s="270"/>
      <c r="G22" s="271"/>
      <c r="H22" s="271"/>
      <c r="I22" s="33" t="str">
        <f t="shared" si="2"/>
        <v/>
      </c>
      <c r="J22" s="5" t="str">
        <f t="shared" si="3"/>
        <v/>
      </c>
      <c r="L22" s="37">
        <v>17</v>
      </c>
      <c r="M22" s="275"/>
      <c r="N22" s="263"/>
      <c r="O22" s="38" t="str">
        <f t="shared" si="4"/>
        <v/>
      </c>
      <c r="P22" s="269"/>
      <c r="Q22" s="270"/>
      <c r="R22" s="271"/>
      <c r="S22" s="271"/>
      <c r="T22" s="33" t="str">
        <f t="shared" si="5"/>
        <v/>
      </c>
      <c r="U22" s="5" t="str">
        <f t="shared" si="6"/>
        <v/>
      </c>
      <c r="AA22" s="3"/>
      <c r="AE22" s="3"/>
    </row>
    <row r="23" spans="1:31" ht="18.75" customHeight="1" x14ac:dyDescent="0.4">
      <c r="A23" s="37">
        <v>18</v>
      </c>
      <c r="B23" s="262"/>
      <c r="C23" s="263"/>
      <c r="D23" s="38" t="str">
        <f t="shared" si="1"/>
        <v/>
      </c>
      <c r="E23" s="269"/>
      <c r="F23" s="270"/>
      <c r="G23" s="271"/>
      <c r="H23" s="271"/>
      <c r="I23" s="33" t="str">
        <f t="shared" si="2"/>
        <v/>
      </c>
      <c r="J23" s="5" t="str">
        <f t="shared" si="3"/>
        <v/>
      </c>
      <c r="L23" s="37">
        <v>18</v>
      </c>
      <c r="M23" s="275"/>
      <c r="N23" s="263"/>
      <c r="O23" s="38" t="str">
        <f t="shared" si="4"/>
        <v/>
      </c>
      <c r="P23" s="269"/>
      <c r="Q23" s="270"/>
      <c r="R23" s="271"/>
      <c r="S23" s="271"/>
      <c r="T23" s="33" t="str">
        <f t="shared" si="5"/>
        <v/>
      </c>
      <c r="U23" s="5" t="str">
        <f t="shared" si="6"/>
        <v/>
      </c>
      <c r="AA23" s="3"/>
      <c r="AE23" s="3"/>
    </row>
    <row r="24" spans="1:31" ht="18.75" customHeight="1" x14ac:dyDescent="0.4">
      <c r="A24" s="37">
        <v>19</v>
      </c>
      <c r="B24" s="262"/>
      <c r="C24" s="263"/>
      <c r="D24" s="38" t="str">
        <f t="shared" si="1"/>
        <v/>
      </c>
      <c r="E24" s="269"/>
      <c r="F24" s="270"/>
      <c r="G24" s="271"/>
      <c r="H24" s="271"/>
      <c r="I24" s="33" t="str">
        <f t="shared" si="2"/>
        <v/>
      </c>
      <c r="J24" s="5" t="str">
        <f t="shared" si="3"/>
        <v/>
      </c>
      <c r="L24" s="37">
        <v>19</v>
      </c>
      <c r="M24" s="275"/>
      <c r="N24" s="263"/>
      <c r="O24" s="38" t="str">
        <f t="shared" si="4"/>
        <v/>
      </c>
      <c r="P24" s="269"/>
      <c r="Q24" s="270"/>
      <c r="R24" s="271"/>
      <c r="S24" s="271"/>
      <c r="T24" s="33" t="str">
        <f t="shared" si="5"/>
        <v/>
      </c>
      <c r="U24" s="5" t="str">
        <f t="shared" si="6"/>
        <v/>
      </c>
      <c r="AA24" s="3"/>
      <c r="AE24" s="3"/>
    </row>
    <row r="25" spans="1:31" ht="18.75" customHeight="1" x14ac:dyDescent="0.4">
      <c r="A25" s="37">
        <v>20</v>
      </c>
      <c r="B25" s="262"/>
      <c r="C25" s="263"/>
      <c r="D25" s="38" t="str">
        <f t="shared" si="1"/>
        <v/>
      </c>
      <c r="E25" s="269"/>
      <c r="F25" s="270"/>
      <c r="G25" s="271"/>
      <c r="H25" s="271"/>
      <c r="I25" s="33" t="str">
        <f t="shared" si="2"/>
        <v/>
      </c>
      <c r="J25" s="5" t="str">
        <f t="shared" si="3"/>
        <v/>
      </c>
      <c r="L25" s="37">
        <v>20</v>
      </c>
      <c r="M25" s="275"/>
      <c r="N25" s="263"/>
      <c r="O25" s="38" t="str">
        <f t="shared" si="4"/>
        <v/>
      </c>
      <c r="P25" s="269"/>
      <c r="Q25" s="270"/>
      <c r="R25" s="271"/>
      <c r="S25" s="271"/>
      <c r="T25" s="33" t="str">
        <f t="shared" si="5"/>
        <v/>
      </c>
      <c r="U25" s="5" t="str">
        <f t="shared" si="6"/>
        <v/>
      </c>
      <c r="AA25" s="3"/>
      <c r="AE25" s="3"/>
    </row>
    <row r="26" spans="1:31" ht="18.75" customHeight="1" x14ac:dyDescent="0.4">
      <c r="A26" s="37">
        <v>21</v>
      </c>
      <c r="B26" s="262"/>
      <c r="C26" s="263"/>
      <c r="D26" s="38" t="str">
        <f t="shared" si="1"/>
        <v/>
      </c>
      <c r="E26" s="269"/>
      <c r="F26" s="270"/>
      <c r="G26" s="271"/>
      <c r="H26" s="271"/>
      <c r="I26" s="33" t="str">
        <f t="shared" si="2"/>
        <v/>
      </c>
      <c r="J26" s="5" t="str">
        <f t="shared" si="3"/>
        <v/>
      </c>
      <c r="L26" s="37">
        <v>21</v>
      </c>
      <c r="M26" s="275"/>
      <c r="N26" s="263"/>
      <c r="O26" s="38" t="str">
        <f t="shared" si="4"/>
        <v/>
      </c>
      <c r="P26" s="269"/>
      <c r="Q26" s="270"/>
      <c r="R26" s="271"/>
      <c r="S26" s="271"/>
      <c r="T26" s="33" t="str">
        <f t="shared" si="5"/>
        <v/>
      </c>
      <c r="U26" s="5" t="str">
        <f t="shared" si="6"/>
        <v/>
      </c>
      <c r="AA26" s="3"/>
      <c r="AE26" s="3"/>
    </row>
    <row r="27" spans="1:31" ht="18.75" customHeight="1" x14ac:dyDescent="0.4">
      <c r="A27" s="37">
        <v>22</v>
      </c>
      <c r="B27" s="262"/>
      <c r="C27" s="263"/>
      <c r="D27" s="38" t="str">
        <f t="shared" si="1"/>
        <v/>
      </c>
      <c r="E27" s="269"/>
      <c r="F27" s="270"/>
      <c r="G27" s="271"/>
      <c r="H27" s="271"/>
      <c r="I27" s="33" t="str">
        <f t="shared" si="2"/>
        <v/>
      </c>
      <c r="J27" s="5" t="str">
        <f t="shared" si="3"/>
        <v/>
      </c>
      <c r="L27" s="37">
        <v>22</v>
      </c>
      <c r="M27" s="275"/>
      <c r="N27" s="263"/>
      <c r="O27" s="38" t="str">
        <f t="shared" si="4"/>
        <v/>
      </c>
      <c r="P27" s="269"/>
      <c r="Q27" s="270"/>
      <c r="R27" s="271"/>
      <c r="S27" s="271"/>
      <c r="T27" s="33" t="str">
        <f t="shared" si="5"/>
        <v/>
      </c>
      <c r="U27" s="5" t="str">
        <f t="shared" si="6"/>
        <v/>
      </c>
      <c r="AA27" s="3"/>
      <c r="AE27" s="3"/>
    </row>
    <row r="28" spans="1:31" ht="18.75" customHeight="1" x14ac:dyDescent="0.4">
      <c r="A28" s="37">
        <v>23</v>
      </c>
      <c r="B28" s="262"/>
      <c r="C28" s="263"/>
      <c r="D28" s="38" t="str">
        <f t="shared" si="1"/>
        <v/>
      </c>
      <c r="E28" s="269"/>
      <c r="F28" s="270"/>
      <c r="G28" s="271"/>
      <c r="H28" s="271"/>
      <c r="I28" s="33" t="str">
        <f t="shared" si="2"/>
        <v/>
      </c>
      <c r="J28" s="5" t="str">
        <f t="shared" si="3"/>
        <v/>
      </c>
      <c r="L28" s="37">
        <v>23</v>
      </c>
      <c r="M28" s="275"/>
      <c r="N28" s="263"/>
      <c r="O28" s="38" t="str">
        <f t="shared" si="4"/>
        <v/>
      </c>
      <c r="P28" s="269"/>
      <c r="Q28" s="270"/>
      <c r="R28" s="271"/>
      <c r="S28" s="271"/>
      <c r="T28" s="33" t="str">
        <f t="shared" si="5"/>
        <v/>
      </c>
      <c r="U28" s="5" t="str">
        <f t="shared" si="6"/>
        <v/>
      </c>
      <c r="AA28" s="3"/>
      <c r="AE28" s="3"/>
    </row>
    <row r="29" spans="1:31" ht="18.75" customHeight="1" x14ac:dyDescent="0.4">
      <c r="A29" s="37">
        <v>24</v>
      </c>
      <c r="B29" s="262"/>
      <c r="C29" s="263"/>
      <c r="D29" s="38" t="str">
        <f t="shared" si="1"/>
        <v/>
      </c>
      <c r="E29" s="269"/>
      <c r="F29" s="270"/>
      <c r="G29" s="271"/>
      <c r="H29" s="271"/>
      <c r="I29" s="33" t="str">
        <f t="shared" si="2"/>
        <v/>
      </c>
      <c r="J29" s="5" t="str">
        <f t="shared" si="3"/>
        <v/>
      </c>
      <c r="L29" s="37">
        <v>24</v>
      </c>
      <c r="M29" s="275"/>
      <c r="N29" s="263"/>
      <c r="O29" s="38" t="str">
        <f t="shared" si="4"/>
        <v/>
      </c>
      <c r="P29" s="269"/>
      <c r="Q29" s="270"/>
      <c r="R29" s="271"/>
      <c r="S29" s="271"/>
      <c r="T29" s="33" t="str">
        <f t="shared" si="5"/>
        <v/>
      </c>
      <c r="U29" s="5" t="str">
        <f t="shared" si="6"/>
        <v/>
      </c>
      <c r="AA29" s="3"/>
      <c r="AE29" s="3"/>
    </row>
    <row r="30" spans="1:31" ht="18.75" customHeight="1" x14ac:dyDescent="0.4">
      <c r="A30" s="37">
        <v>25</v>
      </c>
      <c r="B30" s="262"/>
      <c r="C30" s="263"/>
      <c r="D30" s="38" t="str">
        <f t="shared" si="1"/>
        <v/>
      </c>
      <c r="E30" s="269"/>
      <c r="F30" s="270"/>
      <c r="G30" s="271"/>
      <c r="H30" s="271"/>
      <c r="I30" s="33" t="str">
        <f t="shared" si="2"/>
        <v/>
      </c>
      <c r="J30" s="5" t="str">
        <f t="shared" si="3"/>
        <v/>
      </c>
      <c r="L30" s="37">
        <v>25</v>
      </c>
      <c r="M30" s="275"/>
      <c r="N30" s="263"/>
      <c r="O30" s="38" t="str">
        <f t="shared" si="4"/>
        <v/>
      </c>
      <c r="P30" s="269"/>
      <c r="Q30" s="270"/>
      <c r="R30" s="271"/>
      <c r="S30" s="271"/>
      <c r="T30" s="33" t="str">
        <f t="shared" si="5"/>
        <v/>
      </c>
      <c r="U30" s="5" t="str">
        <f t="shared" si="6"/>
        <v/>
      </c>
      <c r="AA30" s="3"/>
      <c r="AE30" s="3"/>
    </row>
    <row r="31" spans="1:31" ht="18.75" customHeight="1" x14ac:dyDescent="0.4">
      <c r="A31" s="37">
        <v>26</v>
      </c>
      <c r="B31" s="262"/>
      <c r="C31" s="263"/>
      <c r="D31" s="38" t="str">
        <f t="shared" si="1"/>
        <v/>
      </c>
      <c r="E31" s="269"/>
      <c r="F31" s="270"/>
      <c r="G31" s="271"/>
      <c r="H31" s="271"/>
      <c r="I31" s="33" t="str">
        <f t="shared" si="2"/>
        <v/>
      </c>
      <c r="J31" s="5" t="str">
        <f t="shared" si="3"/>
        <v/>
      </c>
      <c r="L31" s="37">
        <v>26</v>
      </c>
      <c r="M31" s="275"/>
      <c r="N31" s="263"/>
      <c r="O31" s="38" t="str">
        <f t="shared" si="4"/>
        <v/>
      </c>
      <c r="P31" s="269"/>
      <c r="Q31" s="270"/>
      <c r="R31" s="271"/>
      <c r="S31" s="271"/>
      <c r="T31" s="33" t="str">
        <f t="shared" si="5"/>
        <v/>
      </c>
      <c r="U31" s="5" t="str">
        <f t="shared" si="6"/>
        <v/>
      </c>
      <c r="AA31" s="3"/>
      <c r="AE31" s="3"/>
    </row>
    <row r="32" spans="1:31" ht="18.75" customHeight="1" x14ac:dyDescent="0.4">
      <c r="A32" s="37">
        <v>27</v>
      </c>
      <c r="B32" s="262"/>
      <c r="C32" s="263"/>
      <c r="D32" s="38" t="str">
        <f t="shared" si="1"/>
        <v/>
      </c>
      <c r="E32" s="269"/>
      <c r="F32" s="270"/>
      <c r="G32" s="271"/>
      <c r="H32" s="271"/>
      <c r="I32" s="33" t="str">
        <f t="shared" si="2"/>
        <v/>
      </c>
      <c r="J32" s="5" t="str">
        <f t="shared" si="3"/>
        <v/>
      </c>
      <c r="L32" s="37">
        <v>27</v>
      </c>
      <c r="M32" s="275"/>
      <c r="N32" s="263"/>
      <c r="O32" s="38" t="str">
        <f t="shared" si="4"/>
        <v/>
      </c>
      <c r="P32" s="269"/>
      <c r="Q32" s="270"/>
      <c r="R32" s="271"/>
      <c r="S32" s="271"/>
      <c r="T32" s="33" t="str">
        <f t="shared" si="5"/>
        <v/>
      </c>
      <c r="U32" s="5" t="str">
        <f t="shared" si="6"/>
        <v/>
      </c>
      <c r="AA32" s="3"/>
      <c r="AE32" s="3"/>
    </row>
    <row r="33" spans="1:31" ht="18.75" customHeight="1" x14ac:dyDescent="0.4">
      <c r="A33" s="37">
        <v>28</v>
      </c>
      <c r="B33" s="262"/>
      <c r="C33" s="263"/>
      <c r="D33" s="38" t="str">
        <f t="shared" si="1"/>
        <v/>
      </c>
      <c r="E33" s="269"/>
      <c r="F33" s="270"/>
      <c r="G33" s="271"/>
      <c r="H33" s="271"/>
      <c r="I33" s="33" t="str">
        <f t="shared" si="2"/>
        <v/>
      </c>
      <c r="J33" s="5" t="str">
        <f t="shared" si="3"/>
        <v/>
      </c>
      <c r="L33" s="37">
        <v>28</v>
      </c>
      <c r="M33" s="275"/>
      <c r="N33" s="263"/>
      <c r="O33" s="38" t="str">
        <f t="shared" si="4"/>
        <v/>
      </c>
      <c r="P33" s="269"/>
      <c r="Q33" s="270"/>
      <c r="R33" s="271"/>
      <c r="S33" s="271"/>
      <c r="T33" s="33" t="str">
        <f t="shared" si="5"/>
        <v/>
      </c>
      <c r="U33" s="5" t="str">
        <f t="shared" si="6"/>
        <v/>
      </c>
      <c r="AA33" s="3"/>
      <c r="AE33" s="3"/>
    </row>
    <row r="34" spans="1:31" ht="18.75" customHeight="1" x14ac:dyDescent="0.4">
      <c r="A34" s="37">
        <v>29</v>
      </c>
      <c r="B34" s="262"/>
      <c r="C34" s="263"/>
      <c r="D34" s="38" t="str">
        <f t="shared" si="1"/>
        <v/>
      </c>
      <c r="E34" s="269"/>
      <c r="F34" s="270"/>
      <c r="G34" s="271"/>
      <c r="H34" s="271"/>
      <c r="I34" s="33" t="str">
        <f t="shared" si="2"/>
        <v/>
      </c>
      <c r="J34" s="5" t="str">
        <f t="shared" si="3"/>
        <v/>
      </c>
      <c r="L34" s="37">
        <v>29</v>
      </c>
      <c r="M34" s="275"/>
      <c r="N34" s="263"/>
      <c r="O34" s="38" t="str">
        <f t="shared" si="4"/>
        <v/>
      </c>
      <c r="P34" s="269"/>
      <c r="Q34" s="270"/>
      <c r="R34" s="271"/>
      <c r="S34" s="271"/>
      <c r="T34" s="33" t="str">
        <f t="shared" si="5"/>
        <v/>
      </c>
      <c r="U34" s="5" t="str">
        <f t="shared" si="6"/>
        <v/>
      </c>
      <c r="AA34" s="3"/>
      <c r="AE34" s="3"/>
    </row>
    <row r="35" spans="1:31" ht="18.75" customHeight="1" x14ac:dyDescent="0.4">
      <c r="A35" s="49">
        <v>30</v>
      </c>
      <c r="B35" s="264"/>
      <c r="C35" s="265"/>
      <c r="D35" s="50" t="str">
        <f t="shared" si="1"/>
        <v/>
      </c>
      <c r="E35" s="272"/>
      <c r="F35" s="270"/>
      <c r="G35" s="271"/>
      <c r="H35" s="273"/>
      <c r="I35" s="33" t="str">
        <f t="shared" si="2"/>
        <v/>
      </c>
      <c r="J35" s="5" t="str">
        <f t="shared" si="3"/>
        <v/>
      </c>
      <c r="L35" s="37">
        <v>30</v>
      </c>
      <c r="M35" s="275"/>
      <c r="N35" s="263"/>
      <c r="O35" s="38" t="str">
        <f t="shared" si="4"/>
        <v/>
      </c>
      <c r="P35" s="269"/>
      <c r="Q35" s="270"/>
      <c r="R35" s="271"/>
      <c r="S35" s="273"/>
      <c r="T35" s="33" t="str">
        <f t="shared" si="5"/>
        <v/>
      </c>
      <c r="U35" s="5" t="str">
        <f t="shared" si="6"/>
        <v/>
      </c>
      <c r="AA35" s="3"/>
      <c r="AE35" s="3"/>
    </row>
    <row r="36" spans="1:31" ht="18.75" customHeight="1" x14ac:dyDescent="0.4">
      <c r="A36" s="4"/>
      <c r="B36" s="51"/>
      <c r="C36" s="51"/>
      <c r="D36" s="51"/>
      <c r="E36" s="52"/>
      <c r="F36" s="51"/>
      <c r="G36" s="53"/>
      <c r="H36" s="54" t="s">
        <v>16</v>
      </c>
      <c r="I36" s="53">
        <f>COUNT(I6:I35)</f>
        <v>0</v>
      </c>
      <c r="J36" s="51"/>
      <c r="L36" s="4"/>
      <c r="M36" s="52"/>
      <c r="N36" s="51"/>
      <c r="O36" s="51"/>
      <c r="P36" s="52"/>
      <c r="Q36" s="51"/>
      <c r="R36" s="53"/>
      <c r="S36" s="54" t="s">
        <v>16</v>
      </c>
      <c r="T36" s="53">
        <f>COUNT(T6:T35)</f>
        <v>0</v>
      </c>
      <c r="U36" s="51"/>
      <c r="AA36" s="3"/>
      <c r="AE36" s="3"/>
    </row>
    <row r="37" spans="1:31" ht="18.75" customHeight="1" x14ac:dyDescent="0.4">
      <c r="A37" s="10"/>
      <c r="B37" s="16"/>
      <c r="C37" s="16"/>
      <c r="D37" s="16"/>
      <c r="E37" s="55"/>
      <c r="F37" s="16"/>
      <c r="G37" s="56"/>
      <c r="H37" s="57" t="s">
        <v>46</v>
      </c>
      <c r="I37" s="58">
        <f>SUM(I6:I35)</f>
        <v>0</v>
      </c>
      <c r="J37" s="16"/>
      <c r="L37" s="10"/>
      <c r="M37" s="55"/>
      <c r="N37" s="16"/>
      <c r="O37" s="16"/>
      <c r="P37" s="55"/>
      <c r="Q37" s="16"/>
      <c r="R37" s="56"/>
      <c r="S37" s="57" t="s">
        <v>46</v>
      </c>
      <c r="T37" s="59">
        <f>SUM(T6:T35)</f>
        <v>0</v>
      </c>
      <c r="U37" s="16"/>
      <c r="AA37" s="3"/>
      <c r="AE37" s="3"/>
    </row>
    <row r="38" spans="1:31" ht="18.75" customHeight="1" x14ac:dyDescent="0.4">
      <c r="AA38" s="3"/>
      <c r="AE38" s="3"/>
    </row>
    <row r="39" spans="1:31" ht="18.75" customHeight="1" x14ac:dyDescent="0.4">
      <c r="AA39" s="3"/>
      <c r="AE39" s="3"/>
    </row>
    <row r="40" spans="1:31" ht="18.75" customHeight="1" x14ac:dyDescent="0.4">
      <c r="AA40" s="3"/>
      <c r="AE40" s="3"/>
    </row>
    <row r="41" spans="1:31" ht="18.75" customHeight="1" x14ac:dyDescent="0.4">
      <c r="AA41" s="3"/>
      <c r="AE41" s="3"/>
    </row>
    <row r="42" spans="1:31" ht="18.75" customHeight="1" x14ac:dyDescent="0.4">
      <c r="AA42" s="3"/>
      <c r="AE42" s="3"/>
    </row>
    <row r="43" spans="1:31" ht="18.75" customHeight="1" x14ac:dyDescent="0.4">
      <c r="AA43" s="3"/>
      <c r="AE43" s="3"/>
    </row>
    <row r="44" spans="1:31" ht="18.75" customHeight="1" x14ac:dyDescent="0.4">
      <c r="AA44" s="3"/>
      <c r="AE44" s="3"/>
    </row>
    <row r="45" spans="1:31" ht="18.75" customHeight="1" x14ac:dyDescent="0.4">
      <c r="AA45" s="3"/>
      <c r="AE45" s="3"/>
    </row>
    <row r="46" spans="1:31" ht="18.75" customHeight="1" x14ac:dyDescent="0.4">
      <c r="AA46" s="3"/>
      <c r="AE46" s="3"/>
    </row>
    <row r="47" spans="1:31" ht="18.75" customHeight="1" x14ac:dyDescent="0.4">
      <c r="AA47" s="3"/>
      <c r="AE47" s="3"/>
    </row>
    <row r="48" spans="1:31" ht="18.75" customHeight="1" x14ac:dyDescent="0.4">
      <c r="AA48" s="3"/>
      <c r="AE48" s="3"/>
    </row>
    <row r="49" spans="27:31" ht="18.75" customHeight="1" x14ac:dyDescent="0.4">
      <c r="AA49" s="3"/>
      <c r="AE49" s="3"/>
    </row>
    <row r="50" spans="27:31" ht="18.75" customHeight="1" x14ac:dyDescent="0.4">
      <c r="AA50" s="3"/>
      <c r="AE50" s="3"/>
    </row>
    <row r="51" spans="27:31" ht="18.75" customHeight="1" x14ac:dyDescent="0.4">
      <c r="AA51" s="3"/>
      <c r="AE51" s="3"/>
    </row>
    <row r="52" spans="27:31" ht="18.75" customHeight="1" x14ac:dyDescent="0.4">
      <c r="AA52" s="3"/>
      <c r="AE52" s="3"/>
    </row>
    <row r="53" spans="27:31" ht="18.75" customHeight="1" x14ac:dyDescent="0.4">
      <c r="AA53" s="3"/>
      <c r="AE53" s="3"/>
    </row>
    <row r="54" spans="27:31" ht="18.75" customHeight="1" x14ac:dyDescent="0.4">
      <c r="AA54" s="3"/>
      <c r="AE54" s="3"/>
    </row>
    <row r="55" spans="27:31" ht="18.75" customHeight="1" x14ac:dyDescent="0.4">
      <c r="AA55" s="3"/>
      <c r="AE55" s="3"/>
    </row>
    <row r="56" spans="27:31" ht="18.75" customHeight="1" x14ac:dyDescent="0.4">
      <c r="AA56" s="3"/>
      <c r="AE56" s="3"/>
    </row>
    <row r="57" spans="27:31" ht="18.75" customHeight="1" x14ac:dyDescent="0.4">
      <c r="AA57" s="3"/>
      <c r="AE57" s="3"/>
    </row>
    <row r="58" spans="27:31" ht="18.75" customHeight="1" x14ac:dyDescent="0.4">
      <c r="AA58" s="3"/>
      <c r="AE58" s="3"/>
    </row>
    <row r="59" spans="27:31" ht="18.75" customHeight="1" x14ac:dyDescent="0.4">
      <c r="AA59" s="3"/>
      <c r="AE59" s="3"/>
    </row>
    <row r="60" spans="27:31" ht="18.75" customHeight="1" x14ac:dyDescent="0.4">
      <c r="AA60" s="3"/>
      <c r="AE60" s="3"/>
    </row>
    <row r="61" spans="27:31" ht="18.75" customHeight="1" x14ac:dyDescent="0.4">
      <c r="AA61" s="3"/>
      <c r="AE61" s="3"/>
    </row>
    <row r="62" spans="27:31" ht="18.75" customHeight="1" x14ac:dyDescent="0.4">
      <c r="AA62" s="3"/>
      <c r="AE62" s="3"/>
    </row>
    <row r="63" spans="27:31" ht="18.75" customHeight="1" x14ac:dyDescent="0.4">
      <c r="AA63" s="3"/>
      <c r="AE63" s="3"/>
    </row>
    <row r="64" spans="27:31" ht="18.75" customHeight="1" x14ac:dyDescent="0.4">
      <c r="AA64" s="3"/>
      <c r="AE64" s="3"/>
    </row>
    <row r="65" spans="27:31" ht="18.75" customHeight="1" x14ac:dyDescent="0.4">
      <c r="AA65" s="3"/>
      <c r="AE65" s="3"/>
    </row>
    <row r="66" spans="27:31" ht="18.75" customHeight="1" x14ac:dyDescent="0.4">
      <c r="AA66" s="3"/>
      <c r="AE66" s="3"/>
    </row>
    <row r="67" spans="27:31" ht="18.75" customHeight="1" x14ac:dyDescent="0.4">
      <c r="AA67" s="3"/>
      <c r="AE67" s="3"/>
    </row>
    <row r="68" spans="27:31" ht="18.75" customHeight="1" x14ac:dyDescent="0.4">
      <c r="AA68" s="3"/>
      <c r="AE68" s="3"/>
    </row>
    <row r="69" spans="27:31" ht="18.75" customHeight="1" x14ac:dyDescent="0.4">
      <c r="AA69" s="3"/>
      <c r="AE69" s="3"/>
    </row>
    <row r="70" spans="27:31" ht="18.75" customHeight="1" x14ac:dyDescent="0.4">
      <c r="AA70" s="3"/>
      <c r="AE70" s="3"/>
    </row>
    <row r="71" spans="27:31" ht="18.75" customHeight="1" x14ac:dyDescent="0.4">
      <c r="AA71" s="3"/>
      <c r="AE71" s="3"/>
    </row>
    <row r="72" spans="27:31" ht="18.75" customHeight="1" x14ac:dyDescent="0.4">
      <c r="AA72" s="3"/>
      <c r="AE72" s="3"/>
    </row>
    <row r="73" spans="27:31" ht="18.75" customHeight="1" x14ac:dyDescent="0.4">
      <c r="AA73" s="3"/>
      <c r="AE73" s="3"/>
    </row>
    <row r="74" spans="27:31" ht="18.75" customHeight="1" x14ac:dyDescent="0.4">
      <c r="AA74" s="3"/>
      <c r="AE74" s="3"/>
    </row>
    <row r="75" spans="27:31" ht="18.75" customHeight="1" x14ac:dyDescent="0.4">
      <c r="AA75" s="3"/>
      <c r="AE75" s="3"/>
    </row>
    <row r="76" spans="27:31" ht="18.75" customHeight="1" x14ac:dyDescent="0.4">
      <c r="AA76" s="3"/>
      <c r="AE76" s="3"/>
    </row>
    <row r="77" spans="27:31" ht="18.75" customHeight="1" x14ac:dyDescent="0.4">
      <c r="AA77" s="3"/>
      <c r="AE77" s="3"/>
    </row>
    <row r="78" spans="27:31" ht="18.75" customHeight="1" x14ac:dyDescent="0.4">
      <c r="AA78" s="3"/>
      <c r="AE78" s="3"/>
    </row>
    <row r="79" spans="27:31" ht="18.75" customHeight="1" x14ac:dyDescent="0.4">
      <c r="AA79" s="3"/>
      <c r="AE79" s="3"/>
    </row>
    <row r="80" spans="27:31" ht="18.75" customHeight="1" x14ac:dyDescent="0.4">
      <c r="AA80" s="3"/>
      <c r="AE80" s="3"/>
    </row>
    <row r="81" spans="27:31" ht="18.75" customHeight="1" x14ac:dyDescent="0.4">
      <c r="AA81" s="3"/>
      <c r="AE81" s="3"/>
    </row>
    <row r="82" spans="27:31" ht="18.75" customHeight="1" x14ac:dyDescent="0.4">
      <c r="AA82" s="3"/>
      <c r="AE82" s="3"/>
    </row>
    <row r="83" spans="27:31" ht="18.75" customHeight="1" x14ac:dyDescent="0.4">
      <c r="AA83" s="3"/>
      <c r="AE83" s="3"/>
    </row>
    <row r="84" spans="27:31" ht="18.75" customHeight="1" x14ac:dyDescent="0.4">
      <c r="AA84" s="3"/>
      <c r="AE84" s="3"/>
    </row>
    <row r="85" spans="27:31" ht="18.75" customHeight="1" x14ac:dyDescent="0.4">
      <c r="AA85" s="3"/>
      <c r="AE85" s="3"/>
    </row>
    <row r="86" spans="27:31" ht="18.75" customHeight="1" x14ac:dyDescent="0.4">
      <c r="AA86" s="3"/>
      <c r="AE86" s="3"/>
    </row>
    <row r="87" spans="27:31" ht="18.75" customHeight="1" x14ac:dyDescent="0.4">
      <c r="AA87" s="3"/>
      <c r="AE87" s="3"/>
    </row>
    <row r="88" spans="27:31" ht="18.75" customHeight="1" x14ac:dyDescent="0.4">
      <c r="AA88" s="3"/>
      <c r="AE88" s="3"/>
    </row>
    <row r="89" spans="27:31" ht="18.75" customHeight="1" x14ac:dyDescent="0.4">
      <c r="AA89" s="3"/>
      <c r="AE89" s="3"/>
    </row>
    <row r="90" spans="27:31" ht="18.75" customHeight="1" x14ac:dyDescent="0.4">
      <c r="AA90" s="3"/>
      <c r="AE90" s="3"/>
    </row>
    <row r="91" spans="27:31" ht="18.75" customHeight="1" x14ac:dyDescent="0.4">
      <c r="AA91" s="3"/>
      <c r="AE91" s="3"/>
    </row>
    <row r="92" spans="27:31" ht="18.75" customHeight="1" x14ac:dyDescent="0.4">
      <c r="AA92" s="3"/>
      <c r="AE92" s="3"/>
    </row>
    <row r="93" spans="27:31" ht="18.75" customHeight="1" x14ac:dyDescent="0.4">
      <c r="AA93" s="3"/>
      <c r="AE93" s="3"/>
    </row>
    <row r="94" spans="27:31" ht="18.75" customHeight="1" x14ac:dyDescent="0.4">
      <c r="AA94" s="3"/>
      <c r="AE94" s="3"/>
    </row>
    <row r="95" spans="27:31" ht="18.75" customHeight="1" x14ac:dyDescent="0.4">
      <c r="AA95" s="3"/>
      <c r="AE95" s="3"/>
    </row>
    <row r="96" spans="27:31" ht="18.75" customHeight="1" x14ac:dyDescent="0.4">
      <c r="AA96" s="3"/>
      <c r="AE96" s="3"/>
    </row>
    <row r="97" spans="27:31" ht="18.75" customHeight="1" x14ac:dyDescent="0.4">
      <c r="AA97" s="3"/>
      <c r="AE97" s="3"/>
    </row>
    <row r="98" spans="27:31" ht="18.75" customHeight="1" x14ac:dyDescent="0.4">
      <c r="AA98" s="3"/>
      <c r="AE98" s="3"/>
    </row>
    <row r="99" spans="27:31" ht="18.75" customHeight="1" x14ac:dyDescent="0.4">
      <c r="AA99" s="3"/>
      <c r="AE99" s="3"/>
    </row>
    <row r="100" spans="27:31" ht="18.75" customHeight="1" x14ac:dyDescent="0.4">
      <c r="AA100" s="3"/>
      <c r="AE100" s="3"/>
    </row>
  </sheetData>
  <sheetProtection algorithmName="SHA-512" hashValue="lGuRyC4veFq4HfwjoiBlIgtokjMCUytCdWqQxGqADXTCGDzz8X6YBzaPm9MMBNsoa+GHH9sk6YTis5lt7jnr6g==" saltValue="EAcs5CwYYXKs5EnKI/mr9w==" spinCount="100000" sheet="1" objects="1" scenarios="1"/>
  <mergeCells count="19">
    <mergeCell ref="A4:A5"/>
    <mergeCell ref="B4:B5"/>
    <mergeCell ref="C4:C5"/>
    <mergeCell ref="D4:D5"/>
    <mergeCell ref="O4:O5"/>
    <mergeCell ref="N3:O3"/>
    <mergeCell ref="G2:I2"/>
    <mergeCell ref="C1:F1"/>
    <mergeCell ref="R2:T2"/>
    <mergeCell ref="C2:D2"/>
    <mergeCell ref="N2:O2"/>
    <mergeCell ref="T4:T5"/>
    <mergeCell ref="R4:S4"/>
    <mergeCell ref="G4:H4"/>
    <mergeCell ref="I4:I5"/>
    <mergeCell ref="L4:L5"/>
    <mergeCell ref="M4:M5"/>
    <mergeCell ref="N4:N5"/>
    <mergeCell ref="C3:D3"/>
  </mergeCells>
  <phoneticPr fontId="1"/>
  <dataValidations count="2">
    <dataValidation type="list" allowBlank="1" showErrorMessage="1" sqref="F2" xr:uid="{00000000-0002-0000-0700-000000000000}">
      <formula1>"アルペン,クロスカントリー"</formula1>
    </dataValidation>
    <dataValidation type="list" allowBlank="1" showErrorMessage="1" sqref="C3" xr:uid="{00000000-0002-0000-0700-000001000000}">
      <formula1>"ＧＳ,ＳＬ,ＦＲ,ＣＬ,ＳＰ"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E2EFD9"/>
    <pageSetUpPr fitToPage="1"/>
  </sheetPr>
  <dimension ref="A1:AE100"/>
  <sheetViews>
    <sheetView workbookViewId="0">
      <pane xSplit="1" ySplit="5" topLeftCell="B6" activePane="bottomRight" state="frozen"/>
      <selection activeCell="B23" sqref="B23:B24"/>
      <selection pane="topRight" activeCell="B23" sqref="B23:B24"/>
      <selection pane="bottomLeft" activeCell="B23" sqref="B23:B24"/>
      <selection pane="bottomRight" activeCell="B6" sqref="B6"/>
    </sheetView>
  </sheetViews>
  <sheetFormatPr defaultColWidth="12.625" defaultRowHeight="15" customHeight="1" x14ac:dyDescent="0.4"/>
  <cols>
    <col min="1" max="1" width="2.75" style="1" customWidth="1"/>
    <col min="2" max="2" width="9" style="1" bestFit="1" customWidth="1"/>
    <col min="3" max="3" width="12.375" style="1" customWidth="1"/>
    <col min="4" max="4" width="8.5" style="1" bestFit="1" customWidth="1"/>
    <col min="5" max="5" width="7.75" style="1" customWidth="1"/>
    <col min="6" max="6" width="14.375" style="1" bestFit="1" customWidth="1"/>
    <col min="7" max="7" width="12.625" style="1" customWidth="1"/>
    <col min="8" max="8" width="12.875" style="1" customWidth="1"/>
    <col min="9" max="9" width="8.5" style="1" bestFit="1" customWidth="1"/>
    <col min="10" max="10" width="7.625" style="1" hidden="1" customWidth="1"/>
    <col min="11" max="11" width="0.875" style="1" customWidth="1"/>
    <col min="12" max="12" width="3.5" style="1" bestFit="1" customWidth="1"/>
    <col min="13" max="13" width="9" style="1" bestFit="1" customWidth="1"/>
    <col min="14" max="14" width="12" style="1" customWidth="1"/>
    <col min="15" max="15" width="8.5" style="1" bestFit="1" customWidth="1"/>
    <col min="16" max="16" width="8.25" style="1" customWidth="1"/>
    <col min="17" max="17" width="14.375" style="1" bestFit="1" customWidth="1"/>
    <col min="18" max="18" width="12.5" style="1" customWidth="1"/>
    <col min="19" max="19" width="12.25" style="1" customWidth="1"/>
    <col min="20" max="20" width="8.5" style="1" bestFit="1" customWidth="1"/>
    <col min="21" max="21" width="7.625" style="1" hidden="1" customWidth="1"/>
    <col min="22" max="22" width="7.625" style="1" customWidth="1"/>
    <col min="23" max="23" width="3" style="1" customWidth="1"/>
    <col min="24" max="25" width="7.125" style="1" bestFit="1" customWidth="1"/>
    <col min="26" max="26" width="13" style="1" customWidth="1"/>
    <col min="27" max="27" width="7.625" style="1" customWidth="1"/>
    <col min="28" max="29" width="7.125" style="1" bestFit="1" customWidth="1"/>
    <col min="30" max="30" width="11.75" style="1" bestFit="1" customWidth="1"/>
    <col min="31" max="31" width="7.625" style="1" customWidth="1"/>
    <col min="32" max="16384" width="12.625" style="1"/>
  </cols>
  <sheetData>
    <row r="1" spans="1:31" ht="18.75" customHeight="1" x14ac:dyDescent="0.4">
      <c r="B1" s="2" t="s">
        <v>0</v>
      </c>
      <c r="C1" s="188">
        <f>基本情報!B2</f>
        <v>0</v>
      </c>
      <c r="D1" s="189"/>
      <c r="E1" s="189"/>
      <c r="F1" s="190"/>
      <c r="AA1" s="3"/>
      <c r="AE1" s="3"/>
    </row>
    <row r="2" spans="1:31" ht="18.75" customHeight="1" x14ac:dyDescent="0.4">
      <c r="A2" s="4"/>
      <c r="B2" s="5" t="s">
        <v>24</v>
      </c>
      <c r="C2" s="159">
        <v>44571</v>
      </c>
      <c r="D2" s="160"/>
      <c r="E2" s="5" t="s">
        <v>15</v>
      </c>
      <c r="F2" s="6" t="s">
        <v>14</v>
      </c>
      <c r="G2" s="187" t="s">
        <v>86</v>
      </c>
      <c r="H2" s="153"/>
      <c r="I2" s="154"/>
      <c r="J2" s="7"/>
      <c r="L2" s="4"/>
      <c r="M2" s="8" t="s">
        <v>24</v>
      </c>
      <c r="N2" s="161">
        <f t="shared" ref="N2:N3" si="0">C2</f>
        <v>44571</v>
      </c>
      <c r="O2" s="162"/>
      <c r="P2" s="8" t="s">
        <v>15</v>
      </c>
      <c r="Q2" s="9" t="s">
        <v>14</v>
      </c>
      <c r="R2" s="191" t="str">
        <f>G2</f>
        <v>第68回大阪府スキー選手権大会(フリー)</v>
      </c>
      <c r="S2" s="153"/>
      <c r="T2" s="154"/>
      <c r="U2" s="7"/>
      <c r="AA2" s="3"/>
      <c r="AE2" s="3"/>
    </row>
    <row r="3" spans="1:31" ht="18.75" customHeight="1" x14ac:dyDescent="0.4">
      <c r="A3" s="10"/>
      <c r="B3" s="11" t="s">
        <v>26</v>
      </c>
      <c r="C3" s="150" t="s">
        <v>87</v>
      </c>
      <c r="D3" s="151"/>
      <c r="E3" s="11" t="s">
        <v>28</v>
      </c>
      <c r="F3" s="12" t="s">
        <v>18</v>
      </c>
      <c r="G3" s="13" t="s">
        <v>29</v>
      </c>
      <c r="H3" s="14">
        <f>基本情報!I9</f>
        <v>44287</v>
      </c>
      <c r="I3" s="15"/>
      <c r="J3" s="16"/>
      <c r="L3" s="10"/>
      <c r="M3" s="11" t="s">
        <v>26</v>
      </c>
      <c r="N3" s="150" t="str">
        <f t="shared" si="0"/>
        <v>ＦＲ</v>
      </c>
      <c r="O3" s="151"/>
      <c r="P3" s="11" t="s">
        <v>28</v>
      </c>
      <c r="Q3" s="17" t="s">
        <v>19</v>
      </c>
      <c r="R3" s="13" t="s">
        <v>29</v>
      </c>
      <c r="S3" s="14">
        <f>H3</f>
        <v>44287</v>
      </c>
      <c r="T3" s="15"/>
      <c r="U3" s="16"/>
      <c r="Z3" s="1" t="s">
        <v>30</v>
      </c>
      <c r="AA3" s="3"/>
      <c r="AE3" s="3"/>
    </row>
    <row r="4" spans="1:31" ht="25.5" customHeight="1" x14ac:dyDescent="0.4">
      <c r="A4" s="166"/>
      <c r="B4" s="148" t="s">
        <v>88</v>
      </c>
      <c r="C4" s="168" t="s">
        <v>31</v>
      </c>
      <c r="D4" s="148" t="s">
        <v>89</v>
      </c>
      <c r="E4" s="18" t="s">
        <v>32</v>
      </c>
      <c r="F4" s="18" t="s">
        <v>33</v>
      </c>
      <c r="G4" s="165" t="s">
        <v>34</v>
      </c>
      <c r="H4" s="162"/>
      <c r="I4" s="163" t="s">
        <v>90</v>
      </c>
      <c r="J4" s="18" t="s">
        <v>35</v>
      </c>
      <c r="L4" s="166"/>
      <c r="M4" s="148" t="s">
        <v>88</v>
      </c>
      <c r="N4" s="168" t="s">
        <v>31</v>
      </c>
      <c r="O4" s="148" t="s">
        <v>89</v>
      </c>
      <c r="P4" s="18" t="s">
        <v>32</v>
      </c>
      <c r="Q4" s="18" t="s">
        <v>33</v>
      </c>
      <c r="R4" s="165" t="s">
        <v>34</v>
      </c>
      <c r="S4" s="162"/>
      <c r="T4" s="163" t="s">
        <v>90</v>
      </c>
      <c r="U4" s="18" t="s">
        <v>35</v>
      </c>
      <c r="W4" s="60"/>
      <c r="X4" s="65" t="s">
        <v>36</v>
      </c>
      <c r="Y4" s="66"/>
      <c r="Z4" s="66"/>
      <c r="AA4" s="67"/>
      <c r="AB4" s="21" t="s">
        <v>37</v>
      </c>
      <c r="AC4" s="21"/>
      <c r="AD4" s="21"/>
      <c r="AE4" s="23"/>
    </row>
    <row r="5" spans="1:31" ht="21" customHeight="1" x14ac:dyDescent="0.4">
      <c r="A5" s="167"/>
      <c r="B5" s="149"/>
      <c r="C5" s="149"/>
      <c r="D5" s="149"/>
      <c r="E5" s="24" t="s">
        <v>38</v>
      </c>
      <c r="F5" s="24" t="s">
        <v>39</v>
      </c>
      <c r="G5" s="11" t="s">
        <v>40</v>
      </c>
      <c r="H5" s="11" t="s">
        <v>41</v>
      </c>
      <c r="I5" s="164"/>
      <c r="J5" s="24"/>
      <c r="L5" s="167"/>
      <c r="M5" s="149"/>
      <c r="N5" s="149"/>
      <c r="O5" s="149"/>
      <c r="P5" s="24" t="s">
        <v>38</v>
      </c>
      <c r="Q5" s="24" t="s">
        <v>39</v>
      </c>
      <c r="R5" s="11" t="s">
        <v>40</v>
      </c>
      <c r="S5" s="11" t="s">
        <v>41</v>
      </c>
      <c r="T5" s="164"/>
      <c r="U5" s="24"/>
      <c r="W5" s="61"/>
      <c r="X5" s="68" t="s">
        <v>42</v>
      </c>
      <c r="Y5" s="27" t="s">
        <v>43</v>
      </c>
      <c r="Z5" s="27" t="s">
        <v>44</v>
      </c>
      <c r="AA5" s="69" t="s">
        <v>45</v>
      </c>
      <c r="AB5" s="26" t="s">
        <v>42</v>
      </c>
      <c r="AC5" s="27" t="s">
        <v>43</v>
      </c>
      <c r="AD5" s="27" t="s">
        <v>44</v>
      </c>
      <c r="AE5" s="29" t="s">
        <v>45</v>
      </c>
    </row>
    <row r="6" spans="1:31" ht="18.75" customHeight="1" x14ac:dyDescent="0.4">
      <c r="A6" s="30">
        <v>1</v>
      </c>
      <c r="B6" s="260"/>
      <c r="C6" s="261"/>
      <c r="D6" s="31" t="str">
        <f t="shared" ref="D6:D35" si="1">IF(F6="","",IFERROR(VLOOKUP(J6,$X$6:$AA$20,3),"参加不可"))</f>
        <v/>
      </c>
      <c r="E6" s="266"/>
      <c r="F6" s="267"/>
      <c r="G6" s="268"/>
      <c r="H6" s="268"/>
      <c r="I6" s="33" t="str">
        <f t="shared" ref="I6:I35" si="2">IF(F6="","",IFERROR(VLOOKUP(J6,$X$6:$AA$20,4),"参加不可"))</f>
        <v/>
      </c>
      <c r="J6" s="5" t="str">
        <f t="shared" ref="J6:J35" si="3">IF(F6="","",DATEDIF(F6,H$3,"Y"))</f>
        <v/>
      </c>
      <c r="L6" s="30">
        <v>1</v>
      </c>
      <c r="M6" s="274"/>
      <c r="N6" s="261"/>
      <c r="O6" s="31" t="str">
        <f t="shared" ref="O6:O35" si="4">IF(Q6="","",IFERROR(VLOOKUP(U6,$AB$6:$AE$20,3),"参加不可"))</f>
        <v/>
      </c>
      <c r="P6" s="266"/>
      <c r="Q6" s="267"/>
      <c r="R6" s="268"/>
      <c r="S6" s="268"/>
      <c r="T6" s="33" t="str">
        <f t="shared" ref="T6:T35" si="5">IF(Q6="","",IFERROR(VLOOKUP(U6,$AB$6:$AE$20,4),"参加不可"))</f>
        <v/>
      </c>
      <c r="U6" s="5" t="str">
        <f t="shared" ref="U6:U35" si="6">IF(Q6="","",DATEDIF(Q6,S$3,"Y"))</f>
        <v/>
      </c>
      <c r="W6" s="62">
        <v>1</v>
      </c>
      <c r="X6" s="70">
        <v>6</v>
      </c>
      <c r="Y6" s="32">
        <v>14</v>
      </c>
      <c r="Z6" s="32" t="s">
        <v>48</v>
      </c>
      <c r="AA6" s="71">
        <v>5000</v>
      </c>
      <c r="AB6" s="35">
        <v>6</v>
      </c>
      <c r="AC6" s="32">
        <v>14</v>
      </c>
      <c r="AD6" s="32" t="s">
        <v>49</v>
      </c>
      <c r="AE6" s="33">
        <v>5000</v>
      </c>
    </row>
    <row r="7" spans="1:31" ht="18.75" customHeight="1" x14ac:dyDescent="0.4">
      <c r="A7" s="37">
        <v>2</v>
      </c>
      <c r="B7" s="262"/>
      <c r="C7" s="263"/>
      <c r="D7" s="38" t="str">
        <f t="shared" si="1"/>
        <v/>
      </c>
      <c r="E7" s="269"/>
      <c r="F7" s="270"/>
      <c r="G7" s="271"/>
      <c r="H7" s="271"/>
      <c r="I7" s="33" t="str">
        <f t="shared" si="2"/>
        <v/>
      </c>
      <c r="J7" s="5" t="str">
        <f t="shared" si="3"/>
        <v/>
      </c>
      <c r="L7" s="37">
        <v>2</v>
      </c>
      <c r="M7" s="262"/>
      <c r="N7" s="263"/>
      <c r="O7" s="38" t="str">
        <f t="shared" si="4"/>
        <v/>
      </c>
      <c r="P7" s="269"/>
      <c r="Q7" s="270"/>
      <c r="R7" s="271"/>
      <c r="S7" s="271"/>
      <c r="T7" s="33" t="str">
        <f t="shared" si="5"/>
        <v/>
      </c>
      <c r="U7" s="5" t="str">
        <f t="shared" si="6"/>
        <v/>
      </c>
      <c r="W7" s="63">
        <v>2</v>
      </c>
      <c r="X7" s="72">
        <f t="shared" ref="X7:X20" si="7">IF(Y6="","",Y6+1)</f>
        <v>15</v>
      </c>
      <c r="Y7" s="39">
        <v>17</v>
      </c>
      <c r="Z7" s="39" t="s">
        <v>50</v>
      </c>
      <c r="AA7" s="73">
        <v>5000</v>
      </c>
      <c r="AB7" s="41">
        <f t="shared" ref="AB7:AB20" si="8">IF(AC6="","",AC6+1)</f>
        <v>15</v>
      </c>
      <c r="AC7" s="39">
        <v>17</v>
      </c>
      <c r="AD7" s="39" t="s">
        <v>51</v>
      </c>
      <c r="AE7" s="43">
        <v>5000</v>
      </c>
    </row>
    <row r="8" spans="1:31" ht="18.75" customHeight="1" x14ac:dyDescent="0.4">
      <c r="A8" s="37">
        <v>3</v>
      </c>
      <c r="B8" s="262"/>
      <c r="C8" s="263"/>
      <c r="D8" s="38" t="str">
        <f t="shared" si="1"/>
        <v/>
      </c>
      <c r="E8" s="269"/>
      <c r="F8" s="270"/>
      <c r="G8" s="271"/>
      <c r="H8" s="271"/>
      <c r="I8" s="33" t="str">
        <f t="shared" si="2"/>
        <v/>
      </c>
      <c r="J8" s="5" t="str">
        <f t="shared" si="3"/>
        <v/>
      </c>
      <c r="L8" s="37">
        <v>3</v>
      </c>
      <c r="M8" s="275"/>
      <c r="N8" s="263"/>
      <c r="O8" s="38" t="str">
        <f t="shared" si="4"/>
        <v/>
      </c>
      <c r="P8" s="269"/>
      <c r="Q8" s="270"/>
      <c r="R8" s="271"/>
      <c r="S8" s="271"/>
      <c r="T8" s="33" t="str">
        <f t="shared" si="5"/>
        <v/>
      </c>
      <c r="U8" s="5" t="str">
        <f t="shared" si="6"/>
        <v/>
      </c>
      <c r="W8" s="63">
        <v>3</v>
      </c>
      <c r="X8" s="72">
        <f t="shared" si="7"/>
        <v>18</v>
      </c>
      <c r="Y8" s="39">
        <v>25</v>
      </c>
      <c r="Z8" s="39" t="s">
        <v>81</v>
      </c>
      <c r="AA8" s="73">
        <v>6000</v>
      </c>
      <c r="AB8" s="41">
        <f t="shared" si="8"/>
        <v>18</v>
      </c>
      <c r="AC8" s="39">
        <v>23</v>
      </c>
      <c r="AD8" s="39" t="s">
        <v>53</v>
      </c>
      <c r="AE8" s="43">
        <v>6000</v>
      </c>
    </row>
    <row r="9" spans="1:31" ht="18.75" customHeight="1" x14ac:dyDescent="0.4">
      <c r="A9" s="37">
        <v>4</v>
      </c>
      <c r="B9" s="262"/>
      <c r="C9" s="263"/>
      <c r="D9" s="38" t="str">
        <f t="shared" si="1"/>
        <v/>
      </c>
      <c r="E9" s="269"/>
      <c r="F9" s="270"/>
      <c r="G9" s="271"/>
      <c r="H9" s="271"/>
      <c r="I9" s="33" t="str">
        <f t="shared" si="2"/>
        <v/>
      </c>
      <c r="J9" s="5" t="str">
        <f t="shared" si="3"/>
        <v/>
      </c>
      <c r="L9" s="37">
        <v>4</v>
      </c>
      <c r="M9" s="275"/>
      <c r="N9" s="263"/>
      <c r="O9" s="38" t="str">
        <f t="shared" si="4"/>
        <v/>
      </c>
      <c r="P9" s="269"/>
      <c r="Q9" s="270"/>
      <c r="R9" s="271"/>
      <c r="S9" s="271"/>
      <c r="T9" s="33" t="str">
        <f t="shared" si="5"/>
        <v/>
      </c>
      <c r="U9" s="5" t="str">
        <f t="shared" si="6"/>
        <v/>
      </c>
      <c r="W9" s="63">
        <v>4</v>
      </c>
      <c r="X9" s="72">
        <f t="shared" si="7"/>
        <v>26</v>
      </c>
      <c r="Y9" s="39">
        <v>33</v>
      </c>
      <c r="Z9" s="39" t="s">
        <v>54</v>
      </c>
      <c r="AA9" s="73">
        <v>6000</v>
      </c>
      <c r="AB9" s="41">
        <f t="shared" si="8"/>
        <v>24</v>
      </c>
      <c r="AC9" s="39">
        <v>100</v>
      </c>
      <c r="AD9" s="39" t="s">
        <v>55</v>
      </c>
      <c r="AE9" s="43">
        <v>6000</v>
      </c>
    </row>
    <row r="10" spans="1:31" ht="18.75" customHeight="1" x14ac:dyDescent="0.4">
      <c r="A10" s="37">
        <v>5</v>
      </c>
      <c r="B10" s="262"/>
      <c r="C10" s="263"/>
      <c r="D10" s="38" t="str">
        <f t="shared" si="1"/>
        <v/>
      </c>
      <c r="E10" s="269"/>
      <c r="F10" s="270"/>
      <c r="G10" s="271"/>
      <c r="H10" s="271"/>
      <c r="I10" s="33" t="str">
        <f t="shared" si="2"/>
        <v/>
      </c>
      <c r="J10" s="5" t="str">
        <f t="shared" si="3"/>
        <v/>
      </c>
      <c r="L10" s="37">
        <v>5</v>
      </c>
      <c r="M10" s="275"/>
      <c r="N10" s="263"/>
      <c r="O10" s="38" t="str">
        <f t="shared" si="4"/>
        <v/>
      </c>
      <c r="P10" s="269"/>
      <c r="Q10" s="270"/>
      <c r="R10" s="271"/>
      <c r="S10" s="271"/>
      <c r="T10" s="33" t="str">
        <f t="shared" si="5"/>
        <v/>
      </c>
      <c r="U10" s="5" t="str">
        <f t="shared" si="6"/>
        <v/>
      </c>
      <c r="W10" s="63">
        <v>5</v>
      </c>
      <c r="X10" s="72">
        <f t="shared" si="7"/>
        <v>34</v>
      </c>
      <c r="Y10" s="39">
        <v>100</v>
      </c>
      <c r="Z10" s="39" t="s">
        <v>56</v>
      </c>
      <c r="AA10" s="73">
        <v>6000</v>
      </c>
      <c r="AB10" s="41">
        <f t="shared" si="8"/>
        <v>101</v>
      </c>
      <c r="AC10" s="39"/>
      <c r="AD10" s="39"/>
      <c r="AE10" s="43"/>
    </row>
    <row r="11" spans="1:31" ht="18.75" customHeight="1" x14ac:dyDescent="0.4">
      <c r="A11" s="37">
        <v>6</v>
      </c>
      <c r="B11" s="262"/>
      <c r="C11" s="263"/>
      <c r="D11" s="38" t="str">
        <f t="shared" si="1"/>
        <v/>
      </c>
      <c r="E11" s="269"/>
      <c r="F11" s="270"/>
      <c r="G11" s="271"/>
      <c r="H11" s="271"/>
      <c r="I11" s="33" t="str">
        <f t="shared" si="2"/>
        <v/>
      </c>
      <c r="J11" s="5" t="str">
        <f t="shared" si="3"/>
        <v/>
      </c>
      <c r="L11" s="37">
        <v>6</v>
      </c>
      <c r="M11" s="275"/>
      <c r="N11" s="263"/>
      <c r="O11" s="38" t="str">
        <f t="shared" si="4"/>
        <v/>
      </c>
      <c r="P11" s="269"/>
      <c r="Q11" s="270"/>
      <c r="R11" s="271"/>
      <c r="S11" s="271"/>
      <c r="T11" s="33" t="str">
        <f t="shared" si="5"/>
        <v/>
      </c>
      <c r="U11" s="5" t="str">
        <f t="shared" si="6"/>
        <v/>
      </c>
      <c r="W11" s="63">
        <v>6</v>
      </c>
      <c r="X11" s="72">
        <f t="shared" si="7"/>
        <v>101</v>
      </c>
      <c r="Y11" s="39"/>
      <c r="Z11" s="39"/>
      <c r="AA11" s="73"/>
      <c r="AB11" s="41" t="str">
        <f t="shared" si="8"/>
        <v/>
      </c>
      <c r="AC11" s="39"/>
      <c r="AD11" s="39"/>
      <c r="AE11" s="43"/>
    </row>
    <row r="12" spans="1:31" ht="18.75" customHeight="1" x14ac:dyDescent="0.4">
      <c r="A12" s="37">
        <v>7</v>
      </c>
      <c r="B12" s="262"/>
      <c r="C12" s="263"/>
      <c r="D12" s="38" t="str">
        <f t="shared" si="1"/>
        <v/>
      </c>
      <c r="E12" s="269"/>
      <c r="F12" s="270"/>
      <c r="G12" s="271"/>
      <c r="H12" s="271"/>
      <c r="I12" s="33" t="str">
        <f t="shared" si="2"/>
        <v/>
      </c>
      <c r="J12" s="5" t="str">
        <f t="shared" si="3"/>
        <v/>
      </c>
      <c r="L12" s="37">
        <v>7</v>
      </c>
      <c r="M12" s="275"/>
      <c r="N12" s="263"/>
      <c r="O12" s="38" t="str">
        <f t="shared" si="4"/>
        <v/>
      </c>
      <c r="P12" s="269"/>
      <c r="Q12" s="270"/>
      <c r="R12" s="271"/>
      <c r="S12" s="271"/>
      <c r="T12" s="33" t="str">
        <f t="shared" si="5"/>
        <v/>
      </c>
      <c r="U12" s="5" t="str">
        <f t="shared" si="6"/>
        <v/>
      </c>
      <c r="W12" s="63">
        <v>7</v>
      </c>
      <c r="X12" s="72" t="str">
        <f t="shared" si="7"/>
        <v/>
      </c>
      <c r="Y12" s="39"/>
      <c r="Z12" s="39"/>
      <c r="AA12" s="73"/>
      <c r="AB12" s="41" t="str">
        <f t="shared" si="8"/>
        <v/>
      </c>
      <c r="AC12" s="39"/>
      <c r="AD12" s="39"/>
      <c r="AE12" s="43"/>
    </row>
    <row r="13" spans="1:31" ht="18.75" customHeight="1" x14ac:dyDescent="0.4">
      <c r="A13" s="37">
        <v>8</v>
      </c>
      <c r="B13" s="262"/>
      <c r="C13" s="263"/>
      <c r="D13" s="38" t="str">
        <f t="shared" si="1"/>
        <v/>
      </c>
      <c r="E13" s="269"/>
      <c r="F13" s="270"/>
      <c r="G13" s="271"/>
      <c r="H13" s="271"/>
      <c r="I13" s="33" t="str">
        <f t="shared" si="2"/>
        <v/>
      </c>
      <c r="J13" s="5" t="str">
        <f t="shared" si="3"/>
        <v/>
      </c>
      <c r="L13" s="37">
        <v>8</v>
      </c>
      <c r="M13" s="275"/>
      <c r="N13" s="263"/>
      <c r="O13" s="38" t="str">
        <f t="shared" si="4"/>
        <v/>
      </c>
      <c r="P13" s="269"/>
      <c r="Q13" s="270"/>
      <c r="R13" s="271"/>
      <c r="S13" s="271"/>
      <c r="T13" s="33" t="str">
        <f t="shared" si="5"/>
        <v/>
      </c>
      <c r="U13" s="5" t="str">
        <f t="shared" si="6"/>
        <v/>
      </c>
      <c r="W13" s="63">
        <v>8</v>
      </c>
      <c r="X13" s="72" t="str">
        <f t="shared" si="7"/>
        <v/>
      </c>
      <c r="Y13" s="39"/>
      <c r="Z13" s="39"/>
      <c r="AA13" s="73"/>
      <c r="AB13" s="41" t="str">
        <f t="shared" si="8"/>
        <v/>
      </c>
      <c r="AC13" s="39"/>
      <c r="AD13" s="39"/>
      <c r="AE13" s="43"/>
    </row>
    <row r="14" spans="1:31" ht="18.75" customHeight="1" x14ac:dyDescent="0.4">
      <c r="A14" s="37">
        <v>9</v>
      </c>
      <c r="B14" s="262"/>
      <c r="C14" s="263"/>
      <c r="D14" s="38" t="str">
        <f t="shared" si="1"/>
        <v/>
      </c>
      <c r="E14" s="269"/>
      <c r="F14" s="270"/>
      <c r="G14" s="271"/>
      <c r="H14" s="271"/>
      <c r="I14" s="33" t="str">
        <f t="shared" si="2"/>
        <v/>
      </c>
      <c r="J14" s="5" t="str">
        <f t="shared" si="3"/>
        <v/>
      </c>
      <c r="L14" s="37">
        <v>9</v>
      </c>
      <c r="M14" s="275"/>
      <c r="N14" s="263"/>
      <c r="O14" s="38" t="str">
        <f t="shared" si="4"/>
        <v/>
      </c>
      <c r="P14" s="269"/>
      <c r="Q14" s="270"/>
      <c r="R14" s="271"/>
      <c r="S14" s="271"/>
      <c r="T14" s="33" t="str">
        <f t="shared" si="5"/>
        <v/>
      </c>
      <c r="U14" s="5" t="str">
        <f t="shared" si="6"/>
        <v/>
      </c>
      <c r="W14" s="63">
        <v>9</v>
      </c>
      <c r="X14" s="72" t="str">
        <f t="shared" si="7"/>
        <v/>
      </c>
      <c r="Y14" s="39"/>
      <c r="Z14" s="39"/>
      <c r="AA14" s="73"/>
      <c r="AB14" s="41" t="str">
        <f t="shared" si="8"/>
        <v/>
      </c>
      <c r="AC14" s="39"/>
      <c r="AD14" s="39"/>
      <c r="AE14" s="43"/>
    </row>
    <row r="15" spans="1:31" ht="18.75" customHeight="1" x14ac:dyDescent="0.4">
      <c r="A15" s="37">
        <v>10</v>
      </c>
      <c r="B15" s="262"/>
      <c r="C15" s="263"/>
      <c r="D15" s="38" t="str">
        <f t="shared" si="1"/>
        <v/>
      </c>
      <c r="E15" s="269"/>
      <c r="F15" s="270"/>
      <c r="G15" s="271"/>
      <c r="H15" s="271"/>
      <c r="I15" s="33" t="str">
        <f t="shared" si="2"/>
        <v/>
      </c>
      <c r="J15" s="5" t="str">
        <f t="shared" si="3"/>
        <v/>
      </c>
      <c r="L15" s="37">
        <v>10</v>
      </c>
      <c r="M15" s="275"/>
      <c r="N15" s="263"/>
      <c r="O15" s="38" t="str">
        <f t="shared" si="4"/>
        <v/>
      </c>
      <c r="P15" s="269"/>
      <c r="Q15" s="270"/>
      <c r="R15" s="271"/>
      <c r="S15" s="271"/>
      <c r="T15" s="33" t="str">
        <f t="shared" si="5"/>
        <v/>
      </c>
      <c r="U15" s="5" t="str">
        <f t="shared" si="6"/>
        <v/>
      </c>
      <c r="W15" s="63">
        <v>10</v>
      </c>
      <c r="X15" s="72" t="str">
        <f t="shared" si="7"/>
        <v/>
      </c>
      <c r="Y15" s="39"/>
      <c r="Z15" s="39"/>
      <c r="AA15" s="73"/>
      <c r="AB15" s="41" t="str">
        <f t="shared" si="8"/>
        <v/>
      </c>
      <c r="AC15" s="39"/>
      <c r="AD15" s="39"/>
      <c r="AE15" s="43"/>
    </row>
    <row r="16" spans="1:31" ht="18.75" customHeight="1" x14ac:dyDescent="0.4">
      <c r="A16" s="37">
        <v>11</v>
      </c>
      <c r="B16" s="262"/>
      <c r="C16" s="263"/>
      <c r="D16" s="38" t="str">
        <f t="shared" si="1"/>
        <v/>
      </c>
      <c r="E16" s="269"/>
      <c r="F16" s="270"/>
      <c r="G16" s="271"/>
      <c r="H16" s="271"/>
      <c r="I16" s="33" t="str">
        <f t="shared" si="2"/>
        <v/>
      </c>
      <c r="J16" s="5" t="str">
        <f t="shared" si="3"/>
        <v/>
      </c>
      <c r="L16" s="37">
        <v>11</v>
      </c>
      <c r="M16" s="275"/>
      <c r="N16" s="263"/>
      <c r="O16" s="38" t="str">
        <f t="shared" si="4"/>
        <v/>
      </c>
      <c r="P16" s="269"/>
      <c r="Q16" s="270"/>
      <c r="R16" s="271"/>
      <c r="S16" s="271"/>
      <c r="T16" s="33" t="str">
        <f t="shared" si="5"/>
        <v/>
      </c>
      <c r="U16" s="5" t="str">
        <f t="shared" si="6"/>
        <v/>
      </c>
      <c r="W16" s="63">
        <v>11</v>
      </c>
      <c r="X16" s="72" t="str">
        <f t="shared" si="7"/>
        <v/>
      </c>
      <c r="Y16" s="39"/>
      <c r="Z16" s="39"/>
      <c r="AA16" s="73"/>
      <c r="AB16" s="41" t="str">
        <f t="shared" si="8"/>
        <v/>
      </c>
      <c r="AC16" s="39"/>
      <c r="AD16" s="39"/>
      <c r="AE16" s="43"/>
    </row>
    <row r="17" spans="1:31" ht="18.75" customHeight="1" x14ac:dyDescent="0.4">
      <c r="A17" s="37">
        <v>12</v>
      </c>
      <c r="B17" s="262"/>
      <c r="C17" s="263"/>
      <c r="D17" s="38" t="str">
        <f t="shared" si="1"/>
        <v/>
      </c>
      <c r="E17" s="269"/>
      <c r="F17" s="270"/>
      <c r="G17" s="271"/>
      <c r="H17" s="271"/>
      <c r="I17" s="33" t="str">
        <f t="shared" si="2"/>
        <v/>
      </c>
      <c r="J17" s="5" t="str">
        <f t="shared" si="3"/>
        <v/>
      </c>
      <c r="L17" s="37">
        <v>12</v>
      </c>
      <c r="M17" s="275"/>
      <c r="N17" s="263"/>
      <c r="O17" s="38" t="str">
        <f t="shared" si="4"/>
        <v/>
      </c>
      <c r="P17" s="269"/>
      <c r="Q17" s="270"/>
      <c r="R17" s="271"/>
      <c r="S17" s="271"/>
      <c r="T17" s="33" t="str">
        <f t="shared" si="5"/>
        <v/>
      </c>
      <c r="U17" s="5" t="str">
        <f t="shared" si="6"/>
        <v/>
      </c>
      <c r="W17" s="63">
        <v>12</v>
      </c>
      <c r="X17" s="72" t="str">
        <f t="shared" si="7"/>
        <v/>
      </c>
      <c r="Y17" s="39"/>
      <c r="Z17" s="39"/>
      <c r="AA17" s="73"/>
      <c r="AB17" s="41" t="str">
        <f t="shared" si="8"/>
        <v/>
      </c>
      <c r="AC17" s="39"/>
      <c r="AD17" s="39"/>
      <c r="AE17" s="43"/>
    </row>
    <row r="18" spans="1:31" ht="18.75" customHeight="1" x14ac:dyDescent="0.4">
      <c r="A18" s="37">
        <v>13</v>
      </c>
      <c r="B18" s="262"/>
      <c r="C18" s="263"/>
      <c r="D18" s="38" t="str">
        <f t="shared" si="1"/>
        <v/>
      </c>
      <c r="E18" s="269"/>
      <c r="F18" s="270"/>
      <c r="G18" s="271"/>
      <c r="H18" s="271"/>
      <c r="I18" s="33" t="str">
        <f t="shared" si="2"/>
        <v/>
      </c>
      <c r="J18" s="5" t="str">
        <f t="shared" si="3"/>
        <v/>
      </c>
      <c r="L18" s="37">
        <v>13</v>
      </c>
      <c r="M18" s="275"/>
      <c r="N18" s="263"/>
      <c r="O18" s="38" t="str">
        <f t="shared" si="4"/>
        <v/>
      </c>
      <c r="P18" s="269"/>
      <c r="Q18" s="270"/>
      <c r="R18" s="271"/>
      <c r="S18" s="271"/>
      <c r="T18" s="33" t="str">
        <f t="shared" si="5"/>
        <v/>
      </c>
      <c r="U18" s="5" t="str">
        <f t="shared" si="6"/>
        <v/>
      </c>
      <c r="W18" s="63">
        <v>13</v>
      </c>
      <c r="X18" s="72" t="str">
        <f t="shared" si="7"/>
        <v/>
      </c>
      <c r="Y18" s="39"/>
      <c r="Z18" s="39"/>
      <c r="AA18" s="73"/>
      <c r="AB18" s="41" t="str">
        <f t="shared" si="8"/>
        <v/>
      </c>
      <c r="AC18" s="39"/>
      <c r="AD18" s="39"/>
      <c r="AE18" s="43"/>
    </row>
    <row r="19" spans="1:31" ht="18.75" customHeight="1" x14ac:dyDescent="0.4">
      <c r="A19" s="37">
        <v>14</v>
      </c>
      <c r="B19" s="262"/>
      <c r="C19" s="263"/>
      <c r="D19" s="38" t="str">
        <f t="shared" si="1"/>
        <v/>
      </c>
      <c r="E19" s="269"/>
      <c r="F19" s="270"/>
      <c r="G19" s="271"/>
      <c r="H19" s="271"/>
      <c r="I19" s="33" t="str">
        <f t="shared" si="2"/>
        <v/>
      </c>
      <c r="J19" s="5" t="str">
        <f t="shared" si="3"/>
        <v/>
      </c>
      <c r="L19" s="37">
        <v>14</v>
      </c>
      <c r="M19" s="275"/>
      <c r="N19" s="263"/>
      <c r="O19" s="38" t="str">
        <f t="shared" si="4"/>
        <v/>
      </c>
      <c r="P19" s="269"/>
      <c r="Q19" s="270"/>
      <c r="R19" s="271"/>
      <c r="S19" s="271"/>
      <c r="T19" s="33" t="str">
        <f t="shared" si="5"/>
        <v/>
      </c>
      <c r="U19" s="5" t="str">
        <f t="shared" si="6"/>
        <v/>
      </c>
      <c r="W19" s="63">
        <v>14</v>
      </c>
      <c r="X19" s="72" t="str">
        <f t="shared" si="7"/>
        <v/>
      </c>
      <c r="Y19" s="39"/>
      <c r="Z19" s="39"/>
      <c r="AA19" s="73"/>
      <c r="AB19" s="41" t="str">
        <f t="shared" si="8"/>
        <v/>
      </c>
      <c r="AC19" s="39"/>
      <c r="AD19" s="39"/>
      <c r="AE19" s="43"/>
    </row>
    <row r="20" spans="1:31" ht="18.75" customHeight="1" x14ac:dyDescent="0.4">
      <c r="A20" s="37">
        <v>15</v>
      </c>
      <c r="B20" s="262"/>
      <c r="C20" s="263"/>
      <c r="D20" s="38" t="str">
        <f t="shared" si="1"/>
        <v/>
      </c>
      <c r="E20" s="269"/>
      <c r="F20" s="270"/>
      <c r="G20" s="271"/>
      <c r="H20" s="271"/>
      <c r="I20" s="33" t="str">
        <f t="shared" si="2"/>
        <v/>
      </c>
      <c r="J20" s="5" t="str">
        <f t="shared" si="3"/>
        <v/>
      </c>
      <c r="L20" s="37">
        <v>15</v>
      </c>
      <c r="M20" s="275"/>
      <c r="N20" s="263"/>
      <c r="O20" s="38" t="str">
        <f t="shared" si="4"/>
        <v/>
      </c>
      <c r="P20" s="269"/>
      <c r="Q20" s="270"/>
      <c r="R20" s="271"/>
      <c r="S20" s="271"/>
      <c r="T20" s="33" t="str">
        <f t="shared" si="5"/>
        <v/>
      </c>
      <c r="U20" s="5" t="str">
        <f t="shared" si="6"/>
        <v/>
      </c>
      <c r="W20" s="64">
        <v>15</v>
      </c>
      <c r="X20" s="74" t="str">
        <f t="shared" si="7"/>
        <v/>
      </c>
      <c r="Y20" s="75"/>
      <c r="Z20" s="75"/>
      <c r="AA20" s="76"/>
      <c r="AB20" s="45" t="str">
        <f t="shared" si="8"/>
        <v/>
      </c>
      <c r="AC20" s="46"/>
      <c r="AD20" s="46"/>
      <c r="AE20" s="48"/>
    </row>
    <row r="21" spans="1:31" ht="18.75" customHeight="1" x14ac:dyDescent="0.4">
      <c r="A21" s="37">
        <v>16</v>
      </c>
      <c r="B21" s="262"/>
      <c r="C21" s="263"/>
      <c r="D21" s="38" t="str">
        <f t="shared" si="1"/>
        <v/>
      </c>
      <c r="E21" s="269"/>
      <c r="F21" s="270"/>
      <c r="G21" s="271"/>
      <c r="H21" s="271"/>
      <c r="I21" s="33" t="str">
        <f t="shared" si="2"/>
        <v/>
      </c>
      <c r="J21" s="5" t="str">
        <f t="shared" si="3"/>
        <v/>
      </c>
      <c r="L21" s="37">
        <v>16</v>
      </c>
      <c r="M21" s="275"/>
      <c r="N21" s="263"/>
      <c r="O21" s="38" t="str">
        <f t="shared" si="4"/>
        <v/>
      </c>
      <c r="P21" s="269"/>
      <c r="Q21" s="270"/>
      <c r="R21" s="271"/>
      <c r="S21" s="271"/>
      <c r="T21" s="33" t="str">
        <f t="shared" si="5"/>
        <v/>
      </c>
      <c r="U21" s="5" t="str">
        <f t="shared" si="6"/>
        <v/>
      </c>
      <c r="AA21" s="3"/>
      <c r="AE21" s="3"/>
    </row>
    <row r="22" spans="1:31" ht="18.75" customHeight="1" x14ac:dyDescent="0.4">
      <c r="A22" s="37">
        <v>17</v>
      </c>
      <c r="B22" s="262"/>
      <c r="C22" s="263"/>
      <c r="D22" s="38" t="str">
        <f t="shared" si="1"/>
        <v/>
      </c>
      <c r="E22" s="269"/>
      <c r="F22" s="270"/>
      <c r="G22" s="271"/>
      <c r="H22" s="271"/>
      <c r="I22" s="33" t="str">
        <f t="shared" si="2"/>
        <v/>
      </c>
      <c r="J22" s="5" t="str">
        <f t="shared" si="3"/>
        <v/>
      </c>
      <c r="L22" s="37">
        <v>17</v>
      </c>
      <c r="M22" s="275"/>
      <c r="N22" s="263"/>
      <c r="O22" s="38" t="str">
        <f t="shared" si="4"/>
        <v/>
      </c>
      <c r="P22" s="269"/>
      <c r="Q22" s="270"/>
      <c r="R22" s="271"/>
      <c r="S22" s="271"/>
      <c r="T22" s="33" t="str">
        <f t="shared" si="5"/>
        <v/>
      </c>
      <c r="U22" s="5" t="str">
        <f t="shared" si="6"/>
        <v/>
      </c>
      <c r="AA22" s="3"/>
      <c r="AE22" s="3"/>
    </row>
    <row r="23" spans="1:31" ht="18.75" customHeight="1" x14ac:dyDescent="0.4">
      <c r="A23" s="37">
        <v>18</v>
      </c>
      <c r="B23" s="262"/>
      <c r="C23" s="263"/>
      <c r="D23" s="38" t="str">
        <f t="shared" si="1"/>
        <v/>
      </c>
      <c r="E23" s="269"/>
      <c r="F23" s="270"/>
      <c r="G23" s="271"/>
      <c r="H23" s="271"/>
      <c r="I23" s="33" t="str">
        <f t="shared" si="2"/>
        <v/>
      </c>
      <c r="J23" s="5" t="str">
        <f t="shared" si="3"/>
        <v/>
      </c>
      <c r="L23" s="37">
        <v>18</v>
      </c>
      <c r="M23" s="275"/>
      <c r="N23" s="263"/>
      <c r="O23" s="38" t="str">
        <f t="shared" si="4"/>
        <v/>
      </c>
      <c r="P23" s="269"/>
      <c r="Q23" s="270"/>
      <c r="R23" s="271"/>
      <c r="S23" s="271"/>
      <c r="T23" s="33" t="str">
        <f t="shared" si="5"/>
        <v/>
      </c>
      <c r="U23" s="5" t="str">
        <f t="shared" si="6"/>
        <v/>
      </c>
      <c r="AA23" s="3"/>
      <c r="AE23" s="3"/>
    </row>
    <row r="24" spans="1:31" ht="18.75" customHeight="1" x14ac:dyDescent="0.4">
      <c r="A24" s="37">
        <v>19</v>
      </c>
      <c r="B24" s="262"/>
      <c r="C24" s="263"/>
      <c r="D24" s="38" t="str">
        <f t="shared" si="1"/>
        <v/>
      </c>
      <c r="E24" s="269"/>
      <c r="F24" s="270"/>
      <c r="G24" s="271"/>
      <c r="H24" s="271"/>
      <c r="I24" s="33" t="str">
        <f t="shared" si="2"/>
        <v/>
      </c>
      <c r="J24" s="5" t="str">
        <f t="shared" si="3"/>
        <v/>
      </c>
      <c r="L24" s="37">
        <v>19</v>
      </c>
      <c r="M24" s="275"/>
      <c r="N24" s="263"/>
      <c r="O24" s="38" t="str">
        <f t="shared" si="4"/>
        <v/>
      </c>
      <c r="P24" s="269"/>
      <c r="Q24" s="270"/>
      <c r="R24" s="271"/>
      <c r="S24" s="271"/>
      <c r="T24" s="33" t="str">
        <f t="shared" si="5"/>
        <v/>
      </c>
      <c r="U24" s="5" t="str">
        <f t="shared" si="6"/>
        <v/>
      </c>
      <c r="AA24" s="3"/>
      <c r="AE24" s="3"/>
    </row>
    <row r="25" spans="1:31" ht="18.75" customHeight="1" x14ac:dyDescent="0.4">
      <c r="A25" s="37">
        <v>20</v>
      </c>
      <c r="B25" s="262"/>
      <c r="C25" s="263"/>
      <c r="D25" s="38" t="str">
        <f t="shared" si="1"/>
        <v/>
      </c>
      <c r="E25" s="269"/>
      <c r="F25" s="270"/>
      <c r="G25" s="271"/>
      <c r="H25" s="271"/>
      <c r="I25" s="33" t="str">
        <f t="shared" si="2"/>
        <v/>
      </c>
      <c r="J25" s="5" t="str">
        <f t="shared" si="3"/>
        <v/>
      </c>
      <c r="L25" s="37">
        <v>20</v>
      </c>
      <c r="M25" s="275"/>
      <c r="N25" s="263"/>
      <c r="O25" s="38" t="str">
        <f t="shared" si="4"/>
        <v/>
      </c>
      <c r="P25" s="269"/>
      <c r="Q25" s="270"/>
      <c r="R25" s="271"/>
      <c r="S25" s="271"/>
      <c r="T25" s="33" t="str">
        <f t="shared" si="5"/>
        <v/>
      </c>
      <c r="U25" s="5" t="str">
        <f t="shared" si="6"/>
        <v/>
      </c>
      <c r="AA25" s="3"/>
      <c r="AE25" s="3"/>
    </row>
    <row r="26" spans="1:31" ht="18.75" customHeight="1" x14ac:dyDescent="0.4">
      <c r="A26" s="37">
        <v>21</v>
      </c>
      <c r="B26" s="262"/>
      <c r="C26" s="263"/>
      <c r="D26" s="38" t="str">
        <f t="shared" si="1"/>
        <v/>
      </c>
      <c r="E26" s="269"/>
      <c r="F26" s="270"/>
      <c r="G26" s="271"/>
      <c r="H26" s="271"/>
      <c r="I26" s="33" t="str">
        <f t="shared" si="2"/>
        <v/>
      </c>
      <c r="J26" s="5" t="str">
        <f t="shared" si="3"/>
        <v/>
      </c>
      <c r="L26" s="37">
        <v>21</v>
      </c>
      <c r="M26" s="275"/>
      <c r="N26" s="263"/>
      <c r="O26" s="38" t="str">
        <f t="shared" si="4"/>
        <v/>
      </c>
      <c r="P26" s="269"/>
      <c r="Q26" s="270"/>
      <c r="R26" s="271"/>
      <c r="S26" s="271"/>
      <c r="T26" s="33" t="str">
        <f t="shared" si="5"/>
        <v/>
      </c>
      <c r="U26" s="5" t="str">
        <f t="shared" si="6"/>
        <v/>
      </c>
      <c r="AA26" s="3"/>
      <c r="AE26" s="3"/>
    </row>
    <row r="27" spans="1:31" ht="18.75" customHeight="1" x14ac:dyDescent="0.4">
      <c r="A27" s="37">
        <v>22</v>
      </c>
      <c r="B27" s="262"/>
      <c r="C27" s="263"/>
      <c r="D27" s="38" t="str">
        <f t="shared" si="1"/>
        <v/>
      </c>
      <c r="E27" s="269"/>
      <c r="F27" s="270"/>
      <c r="G27" s="271"/>
      <c r="H27" s="271"/>
      <c r="I27" s="33" t="str">
        <f t="shared" si="2"/>
        <v/>
      </c>
      <c r="J27" s="5" t="str">
        <f t="shared" si="3"/>
        <v/>
      </c>
      <c r="L27" s="37">
        <v>22</v>
      </c>
      <c r="M27" s="275"/>
      <c r="N27" s="263"/>
      <c r="O27" s="38" t="str">
        <f t="shared" si="4"/>
        <v/>
      </c>
      <c r="P27" s="269"/>
      <c r="Q27" s="270"/>
      <c r="R27" s="271"/>
      <c r="S27" s="271"/>
      <c r="T27" s="33" t="str">
        <f t="shared" si="5"/>
        <v/>
      </c>
      <c r="U27" s="5" t="str">
        <f t="shared" si="6"/>
        <v/>
      </c>
      <c r="AA27" s="3"/>
      <c r="AE27" s="3"/>
    </row>
    <row r="28" spans="1:31" ht="18.75" customHeight="1" x14ac:dyDescent="0.4">
      <c r="A28" s="37">
        <v>23</v>
      </c>
      <c r="B28" s="262"/>
      <c r="C28" s="263"/>
      <c r="D28" s="38" t="str">
        <f t="shared" si="1"/>
        <v/>
      </c>
      <c r="E28" s="269"/>
      <c r="F28" s="270"/>
      <c r="G28" s="271"/>
      <c r="H28" s="271"/>
      <c r="I28" s="33" t="str">
        <f t="shared" si="2"/>
        <v/>
      </c>
      <c r="J28" s="5" t="str">
        <f t="shared" si="3"/>
        <v/>
      </c>
      <c r="L28" s="37">
        <v>23</v>
      </c>
      <c r="M28" s="275"/>
      <c r="N28" s="263"/>
      <c r="O28" s="38" t="str">
        <f t="shared" si="4"/>
        <v/>
      </c>
      <c r="P28" s="269"/>
      <c r="Q28" s="270"/>
      <c r="R28" s="271"/>
      <c r="S28" s="271"/>
      <c r="T28" s="33" t="str">
        <f t="shared" si="5"/>
        <v/>
      </c>
      <c r="U28" s="5" t="str">
        <f t="shared" si="6"/>
        <v/>
      </c>
      <c r="AA28" s="3"/>
      <c r="AE28" s="3"/>
    </row>
    <row r="29" spans="1:31" ht="18.75" customHeight="1" x14ac:dyDescent="0.4">
      <c r="A29" s="37">
        <v>24</v>
      </c>
      <c r="B29" s="262"/>
      <c r="C29" s="263"/>
      <c r="D29" s="38" t="str">
        <f t="shared" si="1"/>
        <v/>
      </c>
      <c r="E29" s="269"/>
      <c r="F29" s="270"/>
      <c r="G29" s="271"/>
      <c r="H29" s="271"/>
      <c r="I29" s="33" t="str">
        <f t="shared" si="2"/>
        <v/>
      </c>
      <c r="J29" s="5" t="str">
        <f t="shared" si="3"/>
        <v/>
      </c>
      <c r="L29" s="37">
        <v>24</v>
      </c>
      <c r="M29" s="275"/>
      <c r="N29" s="263"/>
      <c r="O29" s="38" t="str">
        <f t="shared" si="4"/>
        <v/>
      </c>
      <c r="P29" s="269"/>
      <c r="Q29" s="270"/>
      <c r="R29" s="271"/>
      <c r="S29" s="271"/>
      <c r="T29" s="33" t="str">
        <f t="shared" si="5"/>
        <v/>
      </c>
      <c r="U29" s="5" t="str">
        <f t="shared" si="6"/>
        <v/>
      </c>
      <c r="AA29" s="3"/>
      <c r="AE29" s="3"/>
    </row>
    <row r="30" spans="1:31" ht="18.75" customHeight="1" x14ac:dyDescent="0.4">
      <c r="A30" s="37">
        <v>25</v>
      </c>
      <c r="B30" s="262"/>
      <c r="C30" s="263"/>
      <c r="D30" s="38" t="str">
        <f t="shared" si="1"/>
        <v/>
      </c>
      <c r="E30" s="269"/>
      <c r="F30" s="270"/>
      <c r="G30" s="271"/>
      <c r="H30" s="271"/>
      <c r="I30" s="33" t="str">
        <f t="shared" si="2"/>
        <v/>
      </c>
      <c r="J30" s="5" t="str">
        <f t="shared" si="3"/>
        <v/>
      </c>
      <c r="L30" s="37">
        <v>25</v>
      </c>
      <c r="M30" s="275"/>
      <c r="N30" s="263"/>
      <c r="O30" s="38" t="str">
        <f t="shared" si="4"/>
        <v/>
      </c>
      <c r="P30" s="269"/>
      <c r="Q30" s="270"/>
      <c r="R30" s="271"/>
      <c r="S30" s="271"/>
      <c r="T30" s="33" t="str">
        <f t="shared" si="5"/>
        <v/>
      </c>
      <c r="U30" s="5" t="str">
        <f t="shared" si="6"/>
        <v/>
      </c>
      <c r="AA30" s="3"/>
      <c r="AE30" s="3"/>
    </row>
    <row r="31" spans="1:31" ht="18.75" customHeight="1" x14ac:dyDescent="0.4">
      <c r="A31" s="37">
        <v>26</v>
      </c>
      <c r="B31" s="262"/>
      <c r="C31" s="263"/>
      <c r="D31" s="38" t="str">
        <f t="shared" si="1"/>
        <v/>
      </c>
      <c r="E31" s="269"/>
      <c r="F31" s="270"/>
      <c r="G31" s="271"/>
      <c r="H31" s="271"/>
      <c r="I31" s="33" t="str">
        <f t="shared" si="2"/>
        <v/>
      </c>
      <c r="J31" s="5" t="str">
        <f t="shared" si="3"/>
        <v/>
      </c>
      <c r="L31" s="37">
        <v>26</v>
      </c>
      <c r="M31" s="275"/>
      <c r="N31" s="263"/>
      <c r="O31" s="38" t="str">
        <f t="shared" si="4"/>
        <v/>
      </c>
      <c r="P31" s="269"/>
      <c r="Q31" s="270"/>
      <c r="R31" s="271"/>
      <c r="S31" s="271"/>
      <c r="T31" s="33" t="str">
        <f t="shared" si="5"/>
        <v/>
      </c>
      <c r="U31" s="5" t="str">
        <f t="shared" si="6"/>
        <v/>
      </c>
      <c r="AA31" s="3"/>
      <c r="AE31" s="3"/>
    </row>
    <row r="32" spans="1:31" ht="18.75" customHeight="1" x14ac:dyDescent="0.4">
      <c r="A32" s="37">
        <v>27</v>
      </c>
      <c r="B32" s="262"/>
      <c r="C32" s="263"/>
      <c r="D32" s="38" t="str">
        <f t="shared" si="1"/>
        <v/>
      </c>
      <c r="E32" s="269"/>
      <c r="F32" s="270"/>
      <c r="G32" s="271"/>
      <c r="H32" s="271"/>
      <c r="I32" s="33" t="str">
        <f t="shared" si="2"/>
        <v/>
      </c>
      <c r="J32" s="5" t="str">
        <f t="shared" si="3"/>
        <v/>
      </c>
      <c r="L32" s="37">
        <v>27</v>
      </c>
      <c r="M32" s="275"/>
      <c r="N32" s="263"/>
      <c r="O32" s="38" t="str">
        <f t="shared" si="4"/>
        <v/>
      </c>
      <c r="P32" s="269"/>
      <c r="Q32" s="270"/>
      <c r="R32" s="271"/>
      <c r="S32" s="271"/>
      <c r="T32" s="33" t="str">
        <f t="shared" si="5"/>
        <v/>
      </c>
      <c r="U32" s="5" t="str">
        <f t="shared" si="6"/>
        <v/>
      </c>
      <c r="AA32" s="3"/>
      <c r="AE32" s="3"/>
    </row>
    <row r="33" spans="1:31" ht="18.75" customHeight="1" x14ac:dyDescent="0.4">
      <c r="A33" s="37">
        <v>28</v>
      </c>
      <c r="B33" s="262"/>
      <c r="C33" s="263"/>
      <c r="D33" s="38" t="str">
        <f t="shared" si="1"/>
        <v/>
      </c>
      <c r="E33" s="269"/>
      <c r="F33" s="270"/>
      <c r="G33" s="271"/>
      <c r="H33" s="271"/>
      <c r="I33" s="33" t="str">
        <f t="shared" si="2"/>
        <v/>
      </c>
      <c r="J33" s="5" t="str">
        <f t="shared" si="3"/>
        <v/>
      </c>
      <c r="L33" s="37">
        <v>28</v>
      </c>
      <c r="M33" s="275"/>
      <c r="N33" s="263"/>
      <c r="O33" s="38" t="str">
        <f t="shared" si="4"/>
        <v/>
      </c>
      <c r="P33" s="269"/>
      <c r="Q33" s="270"/>
      <c r="R33" s="271"/>
      <c r="S33" s="271"/>
      <c r="T33" s="33" t="str">
        <f t="shared" si="5"/>
        <v/>
      </c>
      <c r="U33" s="5" t="str">
        <f t="shared" si="6"/>
        <v/>
      </c>
      <c r="AA33" s="3"/>
      <c r="AE33" s="3"/>
    </row>
    <row r="34" spans="1:31" ht="18.75" customHeight="1" x14ac:dyDescent="0.4">
      <c r="A34" s="37">
        <v>29</v>
      </c>
      <c r="B34" s="262"/>
      <c r="C34" s="263"/>
      <c r="D34" s="38" t="str">
        <f t="shared" si="1"/>
        <v/>
      </c>
      <c r="E34" s="269"/>
      <c r="F34" s="270"/>
      <c r="G34" s="271"/>
      <c r="H34" s="271"/>
      <c r="I34" s="33" t="str">
        <f t="shared" si="2"/>
        <v/>
      </c>
      <c r="J34" s="5" t="str">
        <f t="shared" si="3"/>
        <v/>
      </c>
      <c r="L34" s="37">
        <v>29</v>
      </c>
      <c r="M34" s="275"/>
      <c r="N34" s="263"/>
      <c r="O34" s="38" t="str">
        <f t="shared" si="4"/>
        <v/>
      </c>
      <c r="P34" s="269"/>
      <c r="Q34" s="270"/>
      <c r="R34" s="271"/>
      <c r="S34" s="271"/>
      <c r="T34" s="33" t="str">
        <f t="shared" si="5"/>
        <v/>
      </c>
      <c r="U34" s="5" t="str">
        <f t="shared" si="6"/>
        <v/>
      </c>
      <c r="AA34" s="3"/>
      <c r="AE34" s="3"/>
    </row>
    <row r="35" spans="1:31" ht="18.75" customHeight="1" x14ac:dyDescent="0.4">
      <c r="A35" s="49">
        <v>30</v>
      </c>
      <c r="B35" s="264"/>
      <c r="C35" s="265"/>
      <c r="D35" s="50" t="str">
        <f t="shared" si="1"/>
        <v/>
      </c>
      <c r="E35" s="272"/>
      <c r="F35" s="270"/>
      <c r="G35" s="271"/>
      <c r="H35" s="273"/>
      <c r="I35" s="33" t="str">
        <f t="shared" si="2"/>
        <v/>
      </c>
      <c r="J35" s="5" t="str">
        <f t="shared" si="3"/>
        <v/>
      </c>
      <c r="L35" s="37">
        <v>30</v>
      </c>
      <c r="M35" s="275"/>
      <c r="N35" s="263"/>
      <c r="O35" s="38" t="str">
        <f t="shared" si="4"/>
        <v/>
      </c>
      <c r="P35" s="269"/>
      <c r="Q35" s="270"/>
      <c r="R35" s="271"/>
      <c r="S35" s="273"/>
      <c r="T35" s="33" t="str">
        <f t="shared" si="5"/>
        <v/>
      </c>
      <c r="U35" s="5" t="str">
        <f t="shared" si="6"/>
        <v/>
      </c>
      <c r="AA35" s="3"/>
      <c r="AE35" s="3"/>
    </row>
    <row r="36" spans="1:31" ht="18.75" customHeight="1" x14ac:dyDescent="0.4">
      <c r="A36" s="4"/>
      <c r="B36" s="51"/>
      <c r="C36" s="51"/>
      <c r="D36" s="51"/>
      <c r="E36" s="52"/>
      <c r="F36" s="51"/>
      <c r="G36" s="53"/>
      <c r="H36" s="54" t="s">
        <v>16</v>
      </c>
      <c r="I36" s="53">
        <f>COUNT(I6:I35)</f>
        <v>0</v>
      </c>
      <c r="J36" s="51"/>
      <c r="L36" s="4"/>
      <c r="M36" s="52"/>
      <c r="N36" s="51"/>
      <c r="O36" s="51"/>
      <c r="P36" s="52"/>
      <c r="Q36" s="51"/>
      <c r="R36" s="53"/>
      <c r="S36" s="54" t="s">
        <v>16</v>
      </c>
      <c r="T36" s="53">
        <f>COUNT(T6:T35)</f>
        <v>0</v>
      </c>
      <c r="U36" s="51"/>
      <c r="AA36" s="3"/>
      <c r="AE36" s="3"/>
    </row>
    <row r="37" spans="1:31" ht="18.75" customHeight="1" x14ac:dyDescent="0.4">
      <c r="A37" s="10"/>
      <c r="B37" s="16"/>
      <c r="C37" s="16"/>
      <c r="D37" s="16"/>
      <c r="E37" s="55"/>
      <c r="F37" s="16"/>
      <c r="G37" s="56"/>
      <c r="H37" s="57" t="s">
        <v>46</v>
      </c>
      <c r="I37" s="58">
        <f>SUM(I6:I35)</f>
        <v>0</v>
      </c>
      <c r="J37" s="16"/>
      <c r="L37" s="10"/>
      <c r="M37" s="55"/>
      <c r="N37" s="16"/>
      <c r="O37" s="16"/>
      <c r="P37" s="55"/>
      <c r="Q37" s="16"/>
      <c r="R37" s="56"/>
      <c r="S37" s="57" t="s">
        <v>46</v>
      </c>
      <c r="T37" s="59">
        <f>SUM(T6:T35)</f>
        <v>0</v>
      </c>
      <c r="U37" s="16"/>
      <c r="AA37" s="3"/>
      <c r="AE37" s="3"/>
    </row>
    <row r="38" spans="1:31" ht="18.75" customHeight="1" x14ac:dyDescent="0.4">
      <c r="AA38" s="3"/>
      <c r="AE38" s="3"/>
    </row>
    <row r="39" spans="1:31" ht="18.75" customHeight="1" x14ac:dyDescent="0.4">
      <c r="AA39" s="3"/>
      <c r="AE39" s="3"/>
    </row>
    <row r="40" spans="1:31" ht="18.75" customHeight="1" x14ac:dyDescent="0.4">
      <c r="AA40" s="3"/>
      <c r="AE40" s="3"/>
    </row>
    <row r="41" spans="1:31" ht="18.75" customHeight="1" x14ac:dyDescent="0.4">
      <c r="AA41" s="3"/>
      <c r="AE41" s="3"/>
    </row>
    <row r="42" spans="1:31" ht="18.75" customHeight="1" x14ac:dyDescent="0.4">
      <c r="AA42" s="3"/>
      <c r="AE42" s="3"/>
    </row>
    <row r="43" spans="1:31" ht="18.75" customHeight="1" x14ac:dyDescent="0.4">
      <c r="AA43" s="3"/>
      <c r="AE43" s="3"/>
    </row>
    <row r="44" spans="1:31" ht="18.75" customHeight="1" x14ac:dyDescent="0.4">
      <c r="AA44" s="3"/>
      <c r="AE44" s="3"/>
    </row>
    <row r="45" spans="1:31" ht="18.75" customHeight="1" x14ac:dyDescent="0.4">
      <c r="AA45" s="3"/>
      <c r="AE45" s="3"/>
    </row>
    <row r="46" spans="1:31" ht="18.75" customHeight="1" x14ac:dyDescent="0.4">
      <c r="AA46" s="3"/>
      <c r="AE46" s="3"/>
    </row>
    <row r="47" spans="1:31" ht="18.75" customHeight="1" x14ac:dyDescent="0.4">
      <c r="AA47" s="3"/>
      <c r="AE47" s="3"/>
    </row>
    <row r="48" spans="1:31" ht="18.75" customHeight="1" x14ac:dyDescent="0.4">
      <c r="AA48" s="3"/>
      <c r="AE48" s="3"/>
    </row>
    <row r="49" spans="27:31" ht="18.75" customHeight="1" x14ac:dyDescent="0.4">
      <c r="AA49" s="3"/>
      <c r="AE49" s="3"/>
    </row>
    <row r="50" spans="27:31" ht="18.75" customHeight="1" x14ac:dyDescent="0.4">
      <c r="AA50" s="3"/>
      <c r="AE50" s="3"/>
    </row>
    <row r="51" spans="27:31" ht="18.75" customHeight="1" x14ac:dyDescent="0.4">
      <c r="AA51" s="3"/>
      <c r="AE51" s="3"/>
    </row>
    <row r="52" spans="27:31" ht="18.75" customHeight="1" x14ac:dyDescent="0.4">
      <c r="AA52" s="3"/>
      <c r="AE52" s="3"/>
    </row>
    <row r="53" spans="27:31" ht="18.75" customHeight="1" x14ac:dyDescent="0.4">
      <c r="AA53" s="3"/>
      <c r="AE53" s="3"/>
    </row>
    <row r="54" spans="27:31" ht="18.75" customHeight="1" x14ac:dyDescent="0.4">
      <c r="AA54" s="3"/>
      <c r="AE54" s="3"/>
    </row>
    <row r="55" spans="27:31" ht="18.75" customHeight="1" x14ac:dyDescent="0.4">
      <c r="AA55" s="3"/>
      <c r="AE55" s="3"/>
    </row>
    <row r="56" spans="27:31" ht="18.75" customHeight="1" x14ac:dyDescent="0.4">
      <c r="AA56" s="3"/>
      <c r="AE56" s="3"/>
    </row>
    <row r="57" spans="27:31" ht="18.75" customHeight="1" x14ac:dyDescent="0.4">
      <c r="AA57" s="3"/>
      <c r="AE57" s="3"/>
    </row>
    <row r="58" spans="27:31" ht="18.75" customHeight="1" x14ac:dyDescent="0.4">
      <c r="AA58" s="3"/>
      <c r="AE58" s="3"/>
    </row>
    <row r="59" spans="27:31" ht="18.75" customHeight="1" x14ac:dyDescent="0.4">
      <c r="AA59" s="3"/>
      <c r="AE59" s="3"/>
    </row>
    <row r="60" spans="27:31" ht="18.75" customHeight="1" x14ac:dyDescent="0.4">
      <c r="AA60" s="3"/>
      <c r="AE60" s="3"/>
    </row>
    <row r="61" spans="27:31" ht="18.75" customHeight="1" x14ac:dyDescent="0.4">
      <c r="AA61" s="3"/>
      <c r="AE61" s="3"/>
    </row>
    <row r="62" spans="27:31" ht="18.75" customHeight="1" x14ac:dyDescent="0.4">
      <c r="AA62" s="3"/>
      <c r="AE62" s="3"/>
    </row>
    <row r="63" spans="27:31" ht="18.75" customHeight="1" x14ac:dyDescent="0.4">
      <c r="AA63" s="3"/>
      <c r="AE63" s="3"/>
    </row>
    <row r="64" spans="27:31" ht="18.75" customHeight="1" x14ac:dyDescent="0.4">
      <c r="AA64" s="3"/>
      <c r="AE64" s="3"/>
    </row>
    <row r="65" spans="27:31" ht="18.75" customHeight="1" x14ac:dyDescent="0.4">
      <c r="AA65" s="3"/>
      <c r="AE65" s="3"/>
    </row>
    <row r="66" spans="27:31" ht="18.75" customHeight="1" x14ac:dyDescent="0.4">
      <c r="AA66" s="3"/>
      <c r="AE66" s="3"/>
    </row>
    <row r="67" spans="27:31" ht="18.75" customHeight="1" x14ac:dyDescent="0.4">
      <c r="AA67" s="3"/>
      <c r="AE67" s="3"/>
    </row>
    <row r="68" spans="27:31" ht="18.75" customHeight="1" x14ac:dyDescent="0.4">
      <c r="AA68" s="3"/>
      <c r="AE68" s="3"/>
    </row>
    <row r="69" spans="27:31" ht="18.75" customHeight="1" x14ac:dyDescent="0.4">
      <c r="AA69" s="3"/>
      <c r="AE69" s="3"/>
    </row>
    <row r="70" spans="27:31" ht="18.75" customHeight="1" x14ac:dyDescent="0.4">
      <c r="AA70" s="3"/>
      <c r="AE70" s="3"/>
    </row>
    <row r="71" spans="27:31" ht="18.75" customHeight="1" x14ac:dyDescent="0.4">
      <c r="AA71" s="3"/>
      <c r="AE71" s="3"/>
    </row>
    <row r="72" spans="27:31" ht="18.75" customHeight="1" x14ac:dyDescent="0.4">
      <c r="AA72" s="3"/>
      <c r="AE72" s="3"/>
    </row>
    <row r="73" spans="27:31" ht="18.75" customHeight="1" x14ac:dyDescent="0.4">
      <c r="AA73" s="3"/>
      <c r="AE73" s="3"/>
    </row>
    <row r="74" spans="27:31" ht="18.75" customHeight="1" x14ac:dyDescent="0.4">
      <c r="AA74" s="3"/>
      <c r="AE74" s="3"/>
    </row>
    <row r="75" spans="27:31" ht="18.75" customHeight="1" x14ac:dyDescent="0.4">
      <c r="AA75" s="3"/>
      <c r="AE75" s="3"/>
    </row>
    <row r="76" spans="27:31" ht="18.75" customHeight="1" x14ac:dyDescent="0.4">
      <c r="AA76" s="3"/>
      <c r="AE76" s="3"/>
    </row>
    <row r="77" spans="27:31" ht="18.75" customHeight="1" x14ac:dyDescent="0.4">
      <c r="AA77" s="3"/>
      <c r="AE77" s="3"/>
    </row>
    <row r="78" spans="27:31" ht="18.75" customHeight="1" x14ac:dyDescent="0.4">
      <c r="AA78" s="3"/>
      <c r="AE78" s="3"/>
    </row>
    <row r="79" spans="27:31" ht="18.75" customHeight="1" x14ac:dyDescent="0.4">
      <c r="AA79" s="3"/>
      <c r="AE79" s="3"/>
    </row>
    <row r="80" spans="27:31" ht="18.75" customHeight="1" x14ac:dyDescent="0.4">
      <c r="AA80" s="3"/>
      <c r="AE80" s="3"/>
    </row>
    <row r="81" spans="27:31" ht="18.75" customHeight="1" x14ac:dyDescent="0.4">
      <c r="AA81" s="3"/>
      <c r="AE81" s="3"/>
    </row>
    <row r="82" spans="27:31" ht="18.75" customHeight="1" x14ac:dyDescent="0.4">
      <c r="AA82" s="3"/>
      <c r="AE82" s="3"/>
    </row>
    <row r="83" spans="27:31" ht="18.75" customHeight="1" x14ac:dyDescent="0.4">
      <c r="AA83" s="3"/>
      <c r="AE83" s="3"/>
    </row>
    <row r="84" spans="27:31" ht="18.75" customHeight="1" x14ac:dyDescent="0.4">
      <c r="AA84" s="3"/>
      <c r="AE84" s="3"/>
    </row>
    <row r="85" spans="27:31" ht="18.75" customHeight="1" x14ac:dyDescent="0.4">
      <c r="AA85" s="3"/>
      <c r="AE85" s="3"/>
    </row>
    <row r="86" spans="27:31" ht="18.75" customHeight="1" x14ac:dyDescent="0.4">
      <c r="AA86" s="3"/>
      <c r="AE86" s="3"/>
    </row>
    <row r="87" spans="27:31" ht="18.75" customHeight="1" x14ac:dyDescent="0.4">
      <c r="AA87" s="3"/>
      <c r="AE87" s="3"/>
    </row>
    <row r="88" spans="27:31" ht="18.75" customHeight="1" x14ac:dyDescent="0.4">
      <c r="AA88" s="3"/>
      <c r="AE88" s="3"/>
    </row>
    <row r="89" spans="27:31" ht="18.75" customHeight="1" x14ac:dyDescent="0.4">
      <c r="AA89" s="3"/>
      <c r="AE89" s="3"/>
    </row>
    <row r="90" spans="27:31" ht="18.75" customHeight="1" x14ac:dyDescent="0.4">
      <c r="AA90" s="3"/>
      <c r="AE90" s="3"/>
    </row>
    <row r="91" spans="27:31" ht="18.75" customHeight="1" x14ac:dyDescent="0.4">
      <c r="AA91" s="3"/>
      <c r="AE91" s="3"/>
    </row>
    <row r="92" spans="27:31" ht="18.75" customHeight="1" x14ac:dyDescent="0.4">
      <c r="AA92" s="3"/>
      <c r="AE92" s="3"/>
    </row>
    <row r="93" spans="27:31" ht="18.75" customHeight="1" x14ac:dyDescent="0.4">
      <c r="AA93" s="3"/>
      <c r="AE93" s="3"/>
    </row>
    <row r="94" spans="27:31" ht="18.75" customHeight="1" x14ac:dyDescent="0.4">
      <c r="AA94" s="3"/>
      <c r="AE94" s="3"/>
    </row>
    <row r="95" spans="27:31" ht="18.75" customHeight="1" x14ac:dyDescent="0.4">
      <c r="AA95" s="3"/>
      <c r="AE95" s="3"/>
    </row>
    <row r="96" spans="27:31" ht="18.75" customHeight="1" x14ac:dyDescent="0.4">
      <c r="AA96" s="3"/>
      <c r="AE96" s="3"/>
    </row>
    <row r="97" spans="27:31" ht="18.75" customHeight="1" x14ac:dyDescent="0.4">
      <c r="AA97" s="3"/>
      <c r="AE97" s="3"/>
    </row>
    <row r="98" spans="27:31" ht="18.75" customHeight="1" x14ac:dyDescent="0.4">
      <c r="AA98" s="3"/>
      <c r="AE98" s="3"/>
    </row>
    <row r="99" spans="27:31" ht="18.75" customHeight="1" x14ac:dyDescent="0.4">
      <c r="AA99" s="3"/>
      <c r="AE99" s="3"/>
    </row>
    <row r="100" spans="27:31" ht="18.75" customHeight="1" x14ac:dyDescent="0.4">
      <c r="AA100" s="3"/>
      <c r="AE100" s="3"/>
    </row>
  </sheetData>
  <sheetProtection algorithmName="SHA-512" hashValue="SMVcmITU33uIBmK78FUOZdB4eeio3z+FwPo9hbnbXBItK6horN2iNubJXZDSYxnPNzZTCiJ2Nahy47oM3mbNIA==" saltValue="avevs+tIbKLJPYI9Qg8auA==" spinCount="100000" sheet="1" objects="1" scenarios="1"/>
  <mergeCells count="19">
    <mergeCell ref="A4:A5"/>
    <mergeCell ref="B4:B5"/>
    <mergeCell ref="C4:C5"/>
    <mergeCell ref="D4:D5"/>
    <mergeCell ref="O4:O5"/>
    <mergeCell ref="N3:O3"/>
    <mergeCell ref="G2:I2"/>
    <mergeCell ref="C1:F1"/>
    <mergeCell ref="R2:T2"/>
    <mergeCell ref="C2:D2"/>
    <mergeCell ref="N2:O2"/>
    <mergeCell ref="T4:T5"/>
    <mergeCell ref="R4:S4"/>
    <mergeCell ref="G4:H4"/>
    <mergeCell ref="I4:I5"/>
    <mergeCell ref="L4:L5"/>
    <mergeCell ref="M4:M5"/>
    <mergeCell ref="N4:N5"/>
    <mergeCell ref="C3:D3"/>
  </mergeCells>
  <phoneticPr fontId="1"/>
  <dataValidations count="2">
    <dataValidation type="list" allowBlank="1" showErrorMessage="1" sqref="F2" xr:uid="{00000000-0002-0000-0800-000000000000}">
      <formula1>"アルペン,クロスカントリー"</formula1>
    </dataValidation>
    <dataValidation type="list" allowBlank="1" showErrorMessage="1" sqref="C3" xr:uid="{00000000-0002-0000-0800-000001000000}">
      <formula1>"ＧＳ,ＳＬ,ＦＲ,ＣＬ,ＳＰ"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基本情報</vt:lpstr>
      <vt:lpstr>AL_1月8日_選手権(野沢)</vt:lpstr>
      <vt:lpstr>AL_1月9日_府民大会</vt:lpstr>
      <vt:lpstr>AL_1月9日_マスターズ</vt:lpstr>
      <vt:lpstr>AL_1月10日_国体予選</vt:lpstr>
      <vt:lpstr>AL_1月16日_選手権(奥神鍋)</vt:lpstr>
      <vt:lpstr>XC_1月8日_府民大会</vt:lpstr>
      <vt:lpstr>XC_1月9日_選手権(スプリント)</vt:lpstr>
      <vt:lpstr>XC_1月10日_選手権(フリー)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大阪府スキー連盟</dc:creator>
  <cp:lastModifiedBy>YOSHIDA</cp:lastModifiedBy>
  <cp:lastPrinted>2021-10-30T21:15:21Z</cp:lastPrinted>
  <dcterms:created xsi:type="dcterms:W3CDTF">2021-10-28T15:01:26Z</dcterms:created>
  <dcterms:modified xsi:type="dcterms:W3CDTF">2021-11-05T05:25:41Z</dcterms:modified>
</cp:coreProperties>
</file>